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4940" windowHeight="8100" activeTab="2"/>
  </bookViews>
  <sheets>
    <sheet name="予算書" sheetId="1" r:id="rId1"/>
    <sheet name="決算書" sheetId="2" r:id="rId2"/>
    <sheet name="決算書 (2)" sheetId="3" r:id="rId3"/>
    <sheet name="Sheet2" sheetId="4" r:id="rId4"/>
    <sheet name="Sheet3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<sst xmlns="http://schemas.openxmlformats.org/spreadsheetml/2006/main" count="250" uniqueCount="94">
  <si>
    <t>収入の部</t>
  </si>
  <si>
    <t>項目名</t>
  </si>
  <si>
    <t>前年度繰越金</t>
  </si>
  <si>
    <t>自治会費</t>
  </si>
  <si>
    <t>補助金</t>
  </si>
  <si>
    <t>自治振興団体補助金</t>
  </si>
  <si>
    <t>文書取扱謝礼</t>
  </si>
  <si>
    <t>決算額</t>
  </si>
  <si>
    <t>予算額</t>
  </si>
  <si>
    <t>備考・内訳</t>
  </si>
  <si>
    <t>特別会費　10,000円×9社</t>
  </si>
  <si>
    <t>一般会費　3,000円×420世帯</t>
  </si>
  <si>
    <t>地域募金活動奨励金</t>
  </si>
  <si>
    <t>自治会館使用料</t>
  </si>
  <si>
    <t>委託料</t>
  </si>
  <si>
    <t>公園維持管理委託料</t>
  </si>
  <si>
    <t>雑収入</t>
  </si>
  <si>
    <t>預金利息</t>
  </si>
  <si>
    <t>年末特別警戒激励金</t>
  </si>
  <si>
    <t>運動会等お祝い金</t>
  </si>
  <si>
    <t>前年度より繰越</t>
  </si>
  <si>
    <t>支出の部</t>
  </si>
  <si>
    <t>（単位：円）</t>
  </si>
  <si>
    <t>合計</t>
  </si>
  <si>
    <t>自主防災組織育成補助金</t>
  </si>
  <si>
    <t>一般会費　3,000円×425世帯</t>
  </si>
  <si>
    <t>会議費</t>
  </si>
  <si>
    <t>消耗品費</t>
  </si>
  <si>
    <t>水道光熱費</t>
  </si>
  <si>
    <t>事業費</t>
  </si>
  <si>
    <t>各団体助成金</t>
  </si>
  <si>
    <t>慶弔費</t>
  </si>
  <si>
    <t>自主防災事業費</t>
  </si>
  <si>
    <t>街頭消火器設置事業補助金</t>
  </si>
  <si>
    <t>消火器設置更新事業費</t>
  </si>
  <si>
    <t>敬老行事費</t>
  </si>
  <si>
    <t>運動会開催費</t>
  </si>
  <si>
    <t>夏祭り事業費</t>
  </si>
  <si>
    <t>通信費</t>
  </si>
  <si>
    <t>備品費</t>
  </si>
  <si>
    <t>積立金</t>
  </si>
  <si>
    <t>自治会館修繕積立金</t>
  </si>
  <si>
    <t>予備費</t>
  </si>
  <si>
    <t>次年度繰越金</t>
  </si>
  <si>
    <t>年末パトロール</t>
  </si>
  <si>
    <t>役員謝礼</t>
  </si>
  <si>
    <t>会長20,000円
その他役員10,000円×3</t>
  </si>
  <si>
    <t>茶菓子代、資料コピー</t>
  </si>
  <si>
    <t>インクカートリッジ、用紙代</t>
  </si>
  <si>
    <t>□□老人会</t>
  </si>
  <si>
    <t>□□東子ども会</t>
  </si>
  <si>
    <t>□□西子ども会</t>
  </si>
  <si>
    <t>□□北公園清掃費</t>
  </si>
  <si>
    <t>生涯学習□□会</t>
  </si>
  <si>
    <t>集会所　電気40,000円　水道60,000円　ガス　40,000円</t>
  </si>
  <si>
    <t>保険費</t>
  </si>
  <si>
    <t>火災保険</t>
  </si>
  <si>
    <t>切手代</t>
  </si>
  <si>
    <t>見舞金、しきみ、小生花</t>
  </si>
  <si>
    <t>見舞金、小生花</t>
  </si>
  <si>
    <t>パソコンプリンター購入</t>
  </si>
  <si>
    <t>合計</t>
  </si>
  <si>
    <t>前年度
予算額</t>
  </si>
  <si>
    <t>敬老行事助成金</t>
  </si>
  <si>
    <t>【自治会館修繕積立金会計】</t>
  </si>
  <si>
    <t>一般会計繰入金</t>
  </si>
  <si>
    <t>繰出金</t>
  </si>
  <si>
    <t>前年度からの繰越金</t>
  </si>
  <si>
    <t>定期預金利息</t>
  </si>
  <si>
    <t>一般会計への繰出金</t>
  </si>
  <si>
    <t>摘要</t>
  </si>
  <si>
    <t>本年度収入額</t>
  </si>
  <si>
    <t>本年度支出額</t>
  </si>
  <si>
    <t>次年度繰越金</t>
  </si>
  <si>
    <t>本年度支出なし</t>
  </si>
  <si>
    <t>□□自治会　会長　○○　△△　　印</t>
  </si>
  <si>
    <t>□□自治会　会計　△○　△○　　印</t>
  </si>
  <si>
    <t>会計監査報告</t>
  </si>
  <si>
    <t>精査した結果、適正であることを認めます。</t>
  </si>
  <si>
    <t>□□自治会　監査　□△　○△　　印</t>
  </si>
  <si>
    <t>【次年度繰越金を支出に含めている場合】</t>
  </si>
  <si>
    <t>【次年度繰越金を支出に含めていない場合】</t>
  </si>
  <si>
    <t>□□自治会　監査　○□　△□　　印</t>
  </si>
  <si>
    <t>集会所　電気38,091円　水道40,770円　ガス　37,220円</t>
  </si>
  <si>
    <t>敬老行事助成金　185人参加</t>
  </si>
  <si>
    <t>集会所　電気38,091円　水道40,770円　ガス　37,220円</t>
  </si>
  <si>
    <t>令和○○年度　□□自治会会計予算書（例）</t>
  </si>
  <si>
    <t>令和○○年度　□□自治会会計決算書（例）</t>
  </si>
  <si>
    <t>上記のとおり、令和○○年度　□□自治会会計の収支決算を報告します。</t>
  </si>
  <si>
    <t>令和○○年△月□日</t>
  </si>
  <si>
    <t>令和○○年度　□□自治会の会計について、帳簿、預金通帳等関係書類を</t>
  </si>
  <si>
    <t>令和○○年度　□□自治会会計決算書（例）</t>
  </si>
  <si>
    <t>令和○○年△月□日</t>
  </si>
  <si>
    <t>令和○○年度　□□自治会の会計について、帳簿、預金通帳等関係書類を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</si>
</sst>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b/>
      <sz val="12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1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vertical="center"/>
    </xf>
    <xf numFmtId="38" fontId="42" fillId="0" borderId="10" xfId="48" applyFont="1" applyBorder="1" applyAlignment="1">
      <alignment vertical="center"/>
    </xf>
    <xf numFmtId="38" fontId="42" fillId="0" borderId="0" xfId="48" applyFont="1" applyAlignment="1">
      <alignment vertical="center"/>
    </xf>
    <xf numFmtId="0" fontId="42" fillId="0" borderId="11" xfId="0" applyFont="1" applyBorder="1" applyAlignment="1">
      <alignment vertical="center"/>
    </xf>
    <xf numFmtId="38" fontId="42" fillId="0" borderId="11" xfId="48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38" fontId="42" fillId="0" borderId="12" xfId="48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38" fontId="42" fillId="0" borderId="13" xfId="48" applyFont="1" applyBorder="1" applyAlignment="1">
      <alignment vertical="center"/>
    </xf>
    <xf numFmtId="0" fontId="42" fillId="0" borderId="11" xfId="0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38" fontId="42" fillId="0" borderId="10" xfId="48" applyFont="1" applyBorder="1" applyAlignment="1">
      <alignment horizontal="right" vertical="center"/>
    </xf>
    <xf numFmtId="0" fontId="42" fillId="0" borderId="0" xfId="0" applyFont="1" applyBorder="1" applyAlignment="1">
      <alignment vertical="center"/>
    </xf>
    <xf numFmtId="38" fontId="42" fillId="0" borderId="0" xfId="48" applyFont="1" applyBorder="1" applyAlignment="1">
      <alignment vertical="center"/>
    </xf>
    <xf numFmtId="0" fontId="43" fillId="0" borderId="0" xfId="0" applyFont="1" applyAlignment="1">
      <alignment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38" fontId="42" fillId="0" borderId="18" xfId="48" applyFont="1" applyBorder="1" applyAlignment="1">
      <alignment vertical="center"/>
    </xf>
    <xf numFmtId="38" fontId="42" fillId="0" borderId="19" xfId="48" applyFont="1" applyBorder="1" applyAlignment="1">
      <alignment vertical="center"/>
    </xf>
    <xf numFmtId="38" fontId="42" fillId="0" borderId="20" xfId="48" applyFont="1" applyBorder="1" applyAlignment="1">
      <alignment vertical="center"/>
    </xf>
    <xf numFmtId="38" fontId="42" fillId="0" borderId="21" xfId="48" applyFont="1" applyBorder="1" applyAlignment="1">
      <alignment vertical="center"/>
    </xf>
    <xf numFmtId="38" fontId="42" fillId="0" borderId="22" xfId="48" applyFont="1" applyBorder="1" applyAlignment="1">
      <alignment vertical="center"/>
    </xf>
    <xf numFmtId="0" fontId="42" fillId="0" borderId="22" xfId="0" applyFont="1" applyBorder="1" applyAlignment="1">
      <alignment vertical="center"/>
    </xf>
    <xf numFmtId="38" fontId="42" fillId="0" borderId="23" xfId="48" applyFont="1" applyBorder="1" applyAlignment="1">
      <alignment vertical="center"/>
    </xf>
    <xf numFmtId="0" fontId="42" fillId="0" borderId="18" xfId="0" applyFont="1" applyBorder="1" applyAlignment="1">
      <alignment vertical="center"/>
    </xf>
    <xf numFmtId="0" fontId="42" fillId="0" borderId="24" xfId="0" applyFont="1" applyBorder="1" applyAlignment="1">
      <alignment vertical="center" shrinkToFit="1"/>
    </xf>
    <xf numFmtId="0" fontId="42" fillId="0" borderId="25" xfId="0" applyFont="1" applyBorder="1" applyAlignment="1">
      <alignment vertical="center" shrinkToFit="1"/>
    </xf>
    <xf numFmtId="0" fontId="42" fillId="0" borderId="26" xfId="0" applyFont="1" applyBorder="1" applyAlignment="1">
      <alignment vertical="center" shrinkToFit="1"/>
    </xf>
    <xf numFmtId="0" fontId="42" fillId="0" borderId="27" xfId="0" applyFont="1" applyBorder="1" applyAlignment="1">
      <alignment vertical="center" shrinkToFit="1"/>
    </xf>
    <xf numFmtId="0" fontId="42" fillId="0" borderId="28" xfId="0" applyFont="1" applyBorder="1" applyAlignment="1">
      <alignment vertical="center" shrinkToFit="1"/>
    </xf>
    <xf numFmtId="0" fontId="42" fillId="0" borderId="29" xfId="0" applyFont="1" applyBorder="1" applyAlignment="1">
      <alignment vertical="center" shrinkToFit="1"/>
    </xf>
    <xf numFmtId="38" fontId="42" fillId="0" borderId="30" xfId="48" applyFont="1" applyBorder="1" applyAlignment="1">
      <alignment vertical="center"/>
    </xf>
    <xf numFmtId="0" fontId="42" fillId="0" borderId="30" xfId="0" applyFont="1" applyBorder="1" applyAlignment="1">
      <alignment vertical="center"/>
    </xf>
    <xf numFmtId="38" fontId="42" fillId="0" borderId="31" xfId="48" applyFont="1" applyBorder="1" applyAlignment="1">
      <alignment vertical="center"/>
    </xf>
    <xf numFmtId="0" fontId="42" fillId="0" borderId="32" xfId="0" applyFont="1" applyBorder="1" applyAlignment="1">
      <alignment vertical="center" shrinkToFit="1"/>
    </xf>
    <xf numFmtId="38" fontId="42" fillId="0" borderId="33" xfId="48" applyFont="1" applyBorder="1" applyAlignment="1">
      <alignment vertical="center"/>
    </xf>
    <xf numFmtId="0" fontId="42" fillId="0" borderId="33" xfId="0" applyFont="1" applyBorder="1" applyAlignment="1">
      <alignment vertical="center"/>
    </xf>
    <xf numFmtId="38" fontId="42" fillId="0" borderId="34" xfId="48" applyFont="1" applyBorder="1" applyAlignment="1">
      <alignment vertical="center"/>
    </xf>
    <xf numFmtId="0" fontId="42" fillId="0" borderId="35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 wrapText="1"/>
    </xf>
    <xf numFmtId="0" fontId="42" fillId="0" borderId="37" xfId="0" applyFont="1" applyBorder="1" applyAlignment="1">
      <alignment vertical="center" shrinkToFit="1"/>
    </xf>
    <xf numFmtId="38" fontId="42" fillId="0" borderId="38" xfId="48" applyFont="1" applyBorder="1" applyAlignment="1">
      <alignment vertical="center"/>
    </xf>
    <xf numFmtId="0" fontId="42" fillId="0" borderId="38" xfId="0" applyFont="1" applyBorder="1" applyAlignment="1">
      <alignment vertical="center"/>
    </xf>
    <xf numFmtId="38" fontId="42" fillId="0" borderId="39" xfId="48" applyFont="1" applyBorder="1" applyAlignment="1">
      <alignment vertical="center"/>
    </xf>
    <xf numFmtId="38" fontId="42" fillId="0" borderId="13" xfId="48" applyFont="1" applyBorder="1" applyAlignment="1">
      <alignment horizontal="right" vertical="center" wrapText="1"/>
    </xf>
    <xf numFmtId="0" fontId="42" fillId="0" borderId="20" xfId="0" applyFont="1" applyBorder="1" applyAlignment="1">
      <alignment vertical="center"/>
    </xf>
    <xf numFmtId="0" fontId="42" fillId="0" borderId="35" xfId="0" applyFont="1" applyBorder="1" applyAlignment="1">
      <alignment vertical="center"/>
    </xf>
    <xf numFmtId="0" fontId="42" fillId="0" borderId="40" xfId="0" applyFont="1" applyBorder="1" applyAlignment="1">
      <alignment horizontal="center" vertical="center"/>
    </xf>
    <xf numFmtId="38" fontId="42" fillId="0" borderId="30" xfId="48" applyFont="1" applyBorder="1" applyAlignment="1">
      <alignment horizontal="right" vertical="center"/>
    </xf>
    <xf numFmtId="0" fontId="42" fillId="0" borderId="31" xfId="0" applyFont="1" applyBorder="1" applyAlignment="1">
      <alignment vertical="center"/>
    </xf>
    <xf numFmtId="38" fontId="42" fillId="0" borderId="38" xfId="48" applyFont="1" applyBorder="1" applyAlignment="1">
      <alignment horizontal="right" vertical="center"/>
    </xf>
    <xf numFmtId="0" fontId="42" fillId="0" borderId="39" xfId="0" applyFont="1" applyBorder="1" applyAlignment="1">
      <alignment vertical="center"/>
    </xf>
    <xf numFmtId="0" fontId="43" fillId="0" borderId="0" xfId="0" applyFont="1" applyAlignment="1">
      <alignment vertical="center" shrinkToFit="1"/>
    </xf>
    <xf numFmtId="0" fontId="43" fillId="0" borderId="0" xfId="0" applyFont="1" applyFill="1" applyBorder="1" applyAlignment="1">
      <alignment vertical="center" shrinkToFit="1"/>
    </xf>
    <xf numFmtId="0" fontId="44" fillId="0" borderId="0" xfId="0" applyFont="1" applyAlignment="1">
      <alignment vertical="center" shrinkToFit="1"/>
    </xf>
    <xf numFmtId="0" fontId="44" fillId="0" borderId="0" xfId="0" applyFont="1" applyFill="1" applyBorder="1" applyAlignment="1">
      <alignment vertical="center" shrinkToFit="1"/>
    </xf>
    <xf numFmtId="0" fontId="44" fillId="0" borderId="0" xfId="0" applyFont="1" applyAlignment="1">
      <alignment horizontal="right" vertical="center"/>
    </xf>
    <xf numFmtId="0" fontId="44" fillId="0" borderId="0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4" fillId="0" borderId="42" xfId="0" applyFont="1" applyBorder="1" applyAlignment="1">
      <alignment horizontal="center" vertical="center"/>
    </xf>
    <xf numFmtId="0" fontId="44" fillId="0" borderId="43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38" fontId="45" fillId="0" borderId="0" xfId="0" applyNumberFormat="1" applyFont="1" applyAlignment="1">
      <alignment horizontal="center" vertical="center"/>
    </xf>
    <xf numFmtId="38" fontId="46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62"/>
  <sheetViews>
    <sheetView zoomScale="85" zoomScaleNormal="85" zoomScalePageLayoutView="0" workbookViewId="0" topLeftCell="A22">
      <selection activeCell="B3" sqref="B3"/>
    </sheetView>
  </sheetViews>
  <sheetFormatPr defaultColWidth="9.140625" defaultRowHeight="15"/>
  <cols>
    <col min="1" max="1" width="8.7109375" style="0" customWidth="1"/>
    <col min="2" max="2" width="11.7109375" style="0" customWidth="1"/>
    <col min="3" max="3" width="8.7109375" style="0" customWidth="1"/>
    <col min="4" max="4" width="8.7109375" style="0" hidden="1" customWidth="1"/>
    <col min="5" max="5" width="23.421875" style="0" customWidth="1"/>
    <col min="6" max="6" width="8.28125" style="0" customWidth="1"/>
    <col min="7" max="7" width="1.421875" style="0" customWidth="1"/>
    <col min="8" max="8" width="11.7109375" style="0" bestFit="1" customWidth="1"/>
    <col min="9" max="9" width="8.7109375" style="0" customWidth="1"/>
    <col min="10" max="10" width="8.7109375" style="0" hidden="1" customWidth="1"/>
    <col min="11" max="11" width="24.28125" style="0" customWidth="1"/>
    <col min="12" max="12" width="8.28125" style="0" customWidth="1"/>
  </cols>
  <sheetData>
    <row r="2" spans="2:12" ht="15.75">
      <c r="B2" s="63" t="s">
        <v>86</v>
      </c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2:12" ht="12.75">
      <c r="B3" s="3"/>
      <c r="C3" s="3"/>
      <c r="D3" s="3"/>
      <c r="E3" s="3"/>
      <c r="F3" s="3"/>
      <c r="H3" s="3"/>
      <c r="I3" s="3"/>
      <c r="J3" s="3"/>
      <c r="K3" s="3"/>
      <c r="L3" s="2" t="s">
        <v>22</v>
      </c>
    </row>
    <row r="4" spans="2:15" ht="15" thickBot="1">
      <c r="B4" s="18" t="s">
        <v>0</v>
      </c>
      <c r="C4" s="3"/>
      <c r="D4" s="3"/>
      <c r="E4" s="3"/>
      <c r="F4" s="3"/>
      <c r="G4" s="1"/>
      <c r="H4" s="18" t="s">
        <v>21</v>
      </c>
      <c r="I4" s="3"/>
      <c r="J4" s="3"/>
      <c r="K4" s="3"/>
      <c r="L4" s="3"/>
      <c r="M4" s="1"/>
      <c r="N4" s="1"/>
      <c r="O4" s="1"/>
    </row>
    <row r="5" spans="2:15" ht="30" customHeight="1">
      <c r="B5" s="19" t="s">
        <v>1</v>
      </c>
      <c r="C5" s="20" t="s">
        <v>8</v>
      </c>
      <c r="D5" s="20" t="s">
        <v>62</v>
      </c>
      <c r="E5" s="21" t="s">
        <v>9</v>
      </c>
      <c r="F5" s="22"/>
      <c r="G5" s="1"/>
      <c r="H5" s="19" t="s">
        <v>1</v>
      </c>
      <c r="I5" s="20" t="s">
        <v>8</v>
      </c>
      <c r="J5" s="20" t="s">
        <v>62</v>
      </c>
      <c r="K5" s="21" t="s">
        <v>9</v>
      </c>
      <c r="L5" s="22"/>
      <c r="M5" s="1"/>
      <c r="N5" s="1"/>
      <c r="O5" s="1"/>
    </row>
    <row r="6" spans="2:15" ht="24" customHeight="1">
      <c r="B6" s="31" t="s">
        <v>2</v>
      </c>
      <c r="C6" s="5">
        <v>1255986</v>
      </c>
      <c r="D6" s="5">
        <v>1149806</v>
      </c>
      <c r="E6" s="4" t="s">
        <v>20</v>
      </c>
      <c r="F6" s="23">
        <v>1255986</v>
      </c>
      <c r="G6" s="1"/>
      <c r="H6" s="31" t="s">
        <v>26</v>
      </c>
      <c r="I6" s="5">
        <v>50000</v>
      </c>
      <c r="J6" s="5">
        <v>50000</v>
      </c>
      <c r="K6" s="4" t="s">
        <v>47</v>
      </c>
      <c r="L6" s="23">
        <v>50000</v>
      </c>
      <c r="M6" s="1"/>
      <c r="N6" s="1"/>
      <c r="O6" s="1"/>
    </row>
    <row r="7" spans="2:15" ht="24" customHeight="1">
      <c r="B7" s="33" t="s">
        <v>3</v>
      </c>
      <c r="C7" s="10">
        <v>1365000</v>
      </c>
      <c r="D7" s="10">
        <v>1380000</v>
      </c>
      <c r="E7" s="9" t="s">
        <v>25</v>
      </c>
      <c r="F7" s="24">
        <v>1275000</v>
      </c>
      <c r="G7" s="1"/>
      <c r="H7" s="31" t="s">
        <v>27</v>
      </c>
      <c r="I7" s="5">
        <v>50000</v>
      </c>
      <c r="J7" s="5">
        <v>50000</v>
      </c>
      <c r="K7" s="4" t="s">
        <v>48</v>
      </c>
      <c r="L7" s="23">
        <v>50000</v>
      </c>
      <c r="M7" s="1"/>
      <c r="N7" s="1"/>
      <c r="O7" s="1"/>
    </row>
    <row r="8" spans="2:15" ht="24" customHeight="1">
      <c r="B8" s="34"/>
      <c r="C8" s="12"/>
      <c r="D8" s="12"/>
      <c r="E8" s="11" t="s">
        <v>10</v>
      </c>
      <c r="F8" s="25">
        <v>90000</v>
      </c>
      <c r="G8" s="1"/>
      <c r="H8" s="31" t="s">
        <v>38</v>
      </c>
      <c r="I8" s="5">
        <v>30000</v>
      </c>
      <c r="J8" s="5">
        <v>30000</v>
      </c>
      <c r="K8" s="4"/>
      <c r="L8" s="23">
        <v>30000</v>
      </c>
      <c r="M8" s="1"/>
      <c r="N8" s="1"/>
      <c r="O8" s="1"/>
    </row>
    <row r="9" spans="2:15" ht="24" customHeight="1">
      <c r="B9" s="33" t="s">
        <v>4</v>
      </c>
      <c r="C9" s="10">
        <v>512500</v>
      </c>
      <c r="D9" s="10">
        <v>512500</v>
      </c>
      <c r="E9" s="9" t="s">
        <v>5</v>
      </c>
      <c r="F9" s="24">
        <v>138000</v>
      </c>
      <c r="G9" s="1"/>
      <c r="H9" s="31" t="s">
        <v>28</v>
      </c>
      <c r="I9" s="5">
        <v>140000</v>
      </c>
      <c r="J9" s="5">
        <v>140000</v>
      </c>
      <c r="K9" s="14" t="s">
        <v>54</v>
      </c>
      <c r="L9" s="23">
        <v>140000</v>
      </c>
      <c r="M9" s="1"/>
      <c r="N9" s="1"/>
      <c r="O9" s="1"/>
    </row>
    <row r="10" spans="2:15" ht="24" customHeight="1">
      <c r="B10" s="35"/>
      <c r="C10" s="8"/>
      <c r="D10" s="8"/>
      <c r="E10" s="7" t="s">
        <v>6</v>
      </c>
      <c r="F10" s="26">
        <v>25000</v>
      </c>
      <c r="G10" s="1"/>
      <c r="H10" s="31" t="s">
        <v>45</v>
      </c>
      <c r="I10" s="5">
        <v>50000</v>
      </c>
      <c r="J10" s="5">
        <v>50000</v>
      </c>
      <c r="K10" s="14" t="s">
        <v>46</v>
      </c>
      <c r="L10" s="23">
        <v>50000</v>
      </c>
      <c r="M10" s="1"/>
      <c r="N10" s="1"/>
      <c r="O10" s="1"/>
    </row>
    <row r="11" spans="2:15" ht="24" customHeight="1">
      <c r="B11" s="35"/>
      <c r="C11" s="8"/>
      <c r="D11" s="8"/>
      <c r="E11" s="7" t="s">
        <v>24</v>
      </c>
      <c r="F11" s="26">
        <v>50000</v>
      </c>
      <c r="G11" s="1"/>
      <c r="H11" s="33" t="s">
        <v>29</v>
      </c>
      <c r="I11" s="10">
        <v>1072000</v>
      </c>
      <c r="J11" s="10">
        <v>1072000</v>
      </c>
      <c r="K11" s="9" t="s">
        <v>35</v>
      </c>
      <c r="L11" s="24">
        <v>285000</v>
      </c>
      <c r="M11" s="1"/>
      <c r="N11" s="1"/>
      <c r="O11" s="1"/>
    </row>
    <row r="12" spans="2:15" ht="24" customHeight="1">
      <c r="B12" s="35"/>
      <c r="C12" s="8"/>
      <c r="D12" s="8"/>
      <c r="E12" s="13" t="s">
        <v>33</v>
      </c>
      <c r="F12" s="26">
        <f>(10000+6500)*6*0.4+5500*6*0.3</f>
        <v>49500</v>
      </c>
      <c r="G12" s="1"/>
      <c r="H12" s="35"/>
      <c r="I12" s="8"/>
      <c r="J12" s="8"/>
      <c r="K12" s="7" t="s">
        <v>36</v>
      </c>
      <c r="L12" s="26">
        <v>150000</v>
      </c>
      <c r="M12" s="1"/>
      <c r="N12" s="1"/>
      <c r="O12" s="1"/>
    </row>
    <row r="13" spans="2:15" ht="24" customHeight="1">
      <c r="B13" s="35"/>
      <c r="C13" s="8"/>
      <c r="D13" s="8"/>
      <c r="E13" s="7" t="s">
        <v>63</v>
      </c>
      <c r="F13" s="26">
        <v>200000</v>
      </c>
      <c r="G13" s="1"/>
      <c r="H13" s="35"/>
      <c r="I13" s="8"/>
      <c r="J13" s="8"/>
      <c r="K13" s="7" t="s">
        <v>37</v>
      </c>
      <c r="L13" s="26">
        <v>350000</v>
      </c>
      <c r="M13" s="1"/>
      <c r="N13" s="1"/>
      <c r="O13" s="1"/>
    </row>
    <row r="14" spans="2:15" ht="24" customHeight="1">
      <c r="B14" s="34"/>
      <c r="C14" s="12"/>
      <c r="D14" s="12"/>
      <c r="E14" s="11" t="s">
        <v>12</v>
      </c>
      <c r="F14" s="25">
        <v>50000</v>
      </c>
      <c r="G14" s="1"/>
      <c r="H14" s="35"/>
      <c r="I14" s="8"/>
      <c r="J14" s="8"/>
      <c r="K14" s="7" t="s">
        <v>44</v>
      </c>
      <c r="L14" s="26">
        <v>25000</v>
      </c>
      <c r="M14" s="1"/>
      <c r="N14" s="1"/>
      <c r="O14" s="1"/>
    </row>
    <row r="15" spans="2:15" ht="24" customHeight="1">
      <c r="B15" s="31" t="s">
        <v>13</v>
      </c>
      <c r="C15" s="5">
        <v>80000</v>
      </c>
      <c r="D15" s="5">
        <v>80000</v>
      </c>
      <c r="E15" s="4"/>
      <c r="F15" s="23">
        <v>80000</v>
      </c>
      <c r="G15" s="1"/>
      <c r="H15" s="35"/>
      <c r="I15" s="8"/>
      <c r="J15" s="8"/>
      <c r="K15" s="7" t="s">
        <v>32</v>
      </c>
      <c r="L15" s="26">
        <v>100000</v>
      </c>
      <c r="M15" s="1"/>
      <c r="N15" s="1"/>
      <c r="O15" s="1"/>
    </row>
    <row r="16" spans="2:15" ht="24" customHeight="1">
      <c r="B16" s="31" t="s">
        <v>14</v>
      </c>
      <c r="C16" s="5">
        <v>15000</v>
      </c>
      <c r="D16" s="5">
        <v>15000</v>
      </c>
      <c r="E16" s="4" t="s">
        <v>15</v>
      </c>
      <c r="F16" s="23">
        <v>15000</v>
      </c>
      <c r="G16" s="1"/>
      <c r="H16" s="35"/>
      <c r="I16" s="8"/>
      <c r="J16" s="8"/>
      <c r="K16" s="7" t="s">
        <v>34</v>
      </c>
      <c r="L16" s="26">
        <v>132000</v>
      </c>
      <c r="M16" s="1"/>
      <c r="N16" s="1"/>
      <c r="O16" s="1"/>
    </row>
    <row r="17" spans="2:15" ht="24" customHeight="1">
      <c r="B17" s="33" t="s">
        <v>16</v>
      </c>
      <c r="C17" s="10">
        <v>31000</v>
      </c>
      <c r="D17" s="10">
        <v>31000</v>
      </c>
      <c r="E17" s="9" t="s">
        <v>19</v>
      </c>
      <c r="F17" s="24">
        <v>20000</v>
      </c>
      <c r="G17" s="1"/>
      <c r="H17" s="34"/>
      <c r="I17" s="12"/>
      <c r="J17" s="12"/>
      <c r="K17" s="11" t="s">
        <v>52</v>
      </c>
      <c r="L17" s="25">
        <v>30000</v>
      </c>
      <c r="M17" s="1"/>
      <c r="N17" s="1"/>
      <c r="O17" s="1"/>
    </row>
    <row r="18" spans="2:15" ht="24" customHeight="1">
      <c r="B18" s="35"/>
      <c r="C18" s="8"/>
      <c r="D18" s="8"/>
      <c r="E18" s="7" t="s">
        <v>18</v>
      </c>
      <c r="F18" s="26">
        <v>10000</v>
      </c>
      <c r="G18" s="1"/>
      <c r="H18" s="33" t="s">
        <v>30</v>
      </c>
      <c r="I18" s="10">
        <v>460000</v>
      </c>
      <c r="J18" s="10">
        <v>460000</v>
      </c>
      <c r="K18" s="9" t="s">
        <v>50</v>
      </c>
      <c r="L18" s="24">
        <v>100000</v>
      </c>
      <c r="M18" s="1"/>
      <c r="N18" s="1"/>
      <c r="O18" s="1"/>
    </row>
    <row r="19" spans="2:15" ht="24" customHeight="1">
      <c r="B19" s="34"/>
      <c r="C19" s="12"/>
      <c r="D19" s="12"/>
      <c r="E19" s="11" t="s">
        <v>17</v>
      </c>
      <c r="F19" s="25">
        <v>1000</v>
      </c>
      <c r="G19" s="1"/>
      <c r="H19" s="35"/>
      <c r="I19" s="8"/>
      <c r="J19" s="8"/>
      <c r="K19" s="7" t="s">
        <v>51</v>
      </c>
      <c r="L19" s="26">
        <v>60000</v>
      </c>
      <c r="M19" s="1"/>
      <c r="N19" s="1"/>
      <c r="O19" s="1"/>
    </row>
    <row r="20" spans="2:15" ht="24" customHeight="1" thickBot="1">
      <c r="B20" s="32" t="s">
        <v>23</v>
      </c>
      <c r="C20" s="27">
        <f>SUM(C6:C19)</f>
        <v>3259486</v>
      </c>
      <c r="D20" s="27">
        <f>SUM(D6:D19)</f>
        <v>3168306</v>
      </c>
      <c r="E20" s="28"/>
      <c r="F20" s="29">
        <f>SUM(F6:F19)</f>
        <v>3259486</v>
      </c>
      <c r="G20" s="1"/>
      <c r="H20" s="35"/>
      <c r="I20" s="8"/>
      <c r="J20" s="8"/>
      <c r="K20" s="7" t="s">
        <v>49</v>
      </c>
      <c r="L20" s="26">
        <v>200000</v>
      </c>
      <c r="M20" s="1"/>
      <c r="N20" s="1"/>
      <c r="O20" s="1"/>
    </row>
    <row r="21" spans="2:15" ht="24" customHeight="1">
      <c r="B21" s="3"/>
      <c r="C21" s="6"/>
      <c r="D21" s="6"/>
      <c r="E21" s="3"/>
      <c r="F21" s="6"/>
      <c r="G21" s="1"/>
      <c r="H21" s="35"/>
      <c r="I21" s="8"/>
      <c r="J21" s="8"/>
      <c r="K21" s="7" t="s">
        <v>53</v>
      </c>
      <c r="L21" s="26">
        <v>100000</v>
      </c>
      <c r="M21" s="1"/>
      <c r="N21" s="1"/>
      <c r="O21" s="1"/>
    </row>
    <row r="22" spans="6:15" ht="24" customHeight="1">
      <c r="F22" s="6"/>
      <c r="G22" s="1"/>
      <c r="H22" s="34"/>
      <c r="I22" s="12"/>
      <c r="J22" s="12"/>
      <c r="K22" s="11"/>
      <c r="L22" s="25"/>
      <c r="M22" s="1"/>
      <c r="N22" s="1"/>
      <c r="O22" s="1"/>
    </row>
    <row r="23" spans="6:15" ht="24" customHeight="1">
      <c r="F23" s="6"/>
      <c r="G23" s="1"/>
      <c r="H23" s="31" t="s">
        <v>55</v>
      </c>
      <c r="I23" s="5">
        <v>10000</v>
      </c>
      <c r="J23" s="5">
        <v>10000</v>
      </c>
      <c r="K23" s="4" t="s">
        <v>56</v>
      </c>
      <c r="L23" s="23">
        <v>10000</v>
      </c>
      <c r="M23" s="1"/>
      <c r="N23" s="1"/>
      <c r="O23" s="1"/>
    </row>
    <row r="24" spans="6:15" ht="24" customHeight="1">
      <c r="F24" s="3"/>
      <c r="G24" s="1"/>
      <c r="H24" s="31" t="s">
        <v>31</v>
      </c>
      <c r="I24" s="5">
        <v>80000</v>
      </c>
      <c r="J24" s="5">
        <v>60000</v>
      </c>
      <c r="K24" s="4" t="s">
        <v>58</v>
      </c>
      <c r="L24" s="23">
        <v>80000</v>
      </c>
      <c r="M24" s="1"/>
      <c r="N24" s="1"/>
      <c r="O24" s="1"/>
    </row>
    <row r="25" spans="6:15" ht="24" customHeight="1">
      <c r="F25" s="3"/>
      <c r="G25" s="1"/>
      <c r="H25" s="31" t="s">
        <v>39</v>
      </c>
      <c r="I25" s="5">
        <v>50000</v>
      </c>
      <c r="J25" s="5">
        <v>100000</v>
      </c>
      <c r="K25" s="4"/>
      <c r="L25" s="23">
        <v>50000</v>
      </c>
      <c r="M25" s="1"/>
      <c r="N25" s="1"/>
      <c r="O25" s="1"/>
    </row>
    <row r="26" spans="6:15" ht="24" customHeight="1">
      <c r="F26" s="3"/>
      <c r="G26" s="1"/>
      <c r="H26" s="31" t="s">
        <v>40</v>
      </c>
      <c r="I26" s="5">
        <v>200000</v>
      </c>
      <c r="J26" s="5">
        <v>200000</v>
      </c>
      <c r="K26" s="4" t="s">
        <v>41</v>
      </c>
      <c r="L26" s="23">
        <v>200000</v>
      </c>
      <c r="M26" s="1"/>
      <c r="N26" s="1"/>
      <c r="O26" s="1"/>
    </row>
    <row r="27" spans="6:15" ht="24" customHeight="1">
      <c r="F27" s="3"/>
      <c r="G27" s="1"/>
      <c r="H27" s="31" t="s">
        <v>42</v>
      </c>
      <c r="I27" s="5">
        <f>C20-SUM(I6:I26)</f>
        <v>1067486</v>
      </c>
      <c r="J27" s="5">
        <v>946306</v>
      </c>
      <c r="K27" s="4"/>
      <c r="L27" s="23">
        <f>I27</f>
        <v>1067486</v>
      </c>
      <c r="M27" s="1"/>
      <c r="N27" s="1"/>
      <c r="O27" s="1"/>
    </row>
    <row r="28" spans="6:15" ht="24" customHeight="1" thickBot="1">
      <c r="F28" s="3"/>
      <c r="G28" s="1"/>
      <c r="H28" s="32" t="s">
        <v>23</v>
      </c>
      <c r="I28" s="27">
        <f>SUM(I6:I27)</f>
        <v>3259486</v>
      </c>
      <c r="J28" s="27">
        <f>SUM(J6:J27)</f>
        <v>3168306</v>
      </c>
      <c r="K28" s="28"/>
      <c r="L28" s="29">
        <f>SUM(L6:L27)</f>
        <v>3259486</v>
      </c>
      <c r="M28" s="1"/>
      <c r="N28" s="1"/>
      <c r="O28" s="1"/>
    </row>
    <row r="29" spans="2:15" ht="18.75" customHeight="1">
      <c r="B29" s="3"/>
      <c r="C29" s="3"/>
      <c r="D29" s="3"/>
      <c r="E29" s="3"/>
      <c r="F29" s="3"/>
      <c r="G29" s="1"/>
      <c r="H29" s="3"/>
      <c r="I29" s="3"/>
      <c r="J29" s="3"/>
      <c r="K29" s="3"/>
      <c r="L29" s="3"/>
      <c r="M29" s="1"/>
      <c r="N29" s="1"/>
      <c r="O29" s="1"/>
    </row>
    <row r="30" spans="2:15" ht="18.75" customHeight="1">
      <c r="B30" s="3"/>
      <c r="C30" s="3"/>
      <c r="D30" s="3"/>
      <c r="E30" s="3"/>
      <c r="F30" s="3"/>
      <c r="G30" s="1"/>
      <c r="H30" s="3"/>
      <c r="I30" s="3"/>
      <c r="J30" s="3"/>
      <c r="K30" s="3"/>
      <c r="L30" s="3"/>
      <c r="M30" s="1"/>
      <c r="N30" s="1"/>
      <c r="O30" s="1"/>
    </row>
    <row r="31" spans="2:15" ht="18.75" customHeight="1">
      <c r="B31" s="3"/>
      <c r="C31" s="3"/>
      <c r="D31" s="3"/>
      <c r="E31" s="3"/>
      <c r="F31" s="3"/>
      <c r="G31" s="1"/>
      <c r="H31" s="3"/>
      <c r="I31" s="3"/>
      <c r="J31" s="3"/>
      <c r="K31" s="3"/>
      <c r="L31" s="3"/>
      <c r="M31" s="1"/>
      <c r="N31" s="1"/>
      <c r="O31" s="1"/>
    </row>
    <row r="32" spans="2:15" ht="18.75" customHeight="1">
      <c r="B32" s="3"/>
      <c r="C32" s="3"/>
      <c r="D32" s="3"/>
      <c r="E32" s="3"/>
      <c r="F32" s="3"/>
      <c r="G32" s="1"/>
      <c r="H32" s="3"/>
      <c r="I32" s="3"/>
      <c r="J32" s="3"/>
      <c r="K32" s="3"/>
      <c r="L32" s="3"/>
      <c r="M32" s="1"/>
      <c r="N32" s="1"/>
      <c r="O32" s="1"/>
    </row>
    <row r="33" spans="2:15" ht="18.75" customHeight="1">
      <c r="B33" s="3"/>
      <c r="C33" s="3"/>
      <c r="D33" s="3"/>
      <c r="E33" s="3"/>
      <c r="F33" s="3"/>
      <c r="G33" s="1"/>
      <c r="H33" s="3"/>
      <c r="I33" s="3"/>
      <c r="J33" s="3"/>
      <c r="K33" s="3"/>
      <c r="L33" s="3"/>
      <c r="M33" s="1"/>
      <c r="N33" s="1"/>
      <c r="O33" s="1"/>
    </row>
    <row r="34" spans="2:15" ht="18.75" customHeight="1">
      <c r="B34" s="3"/>
      <c r="C34" s="3"/>
      <c r="D34" s="3"/>
      <c r="E34" s="3"/>
      <c r="F34" s="3"/>
      <c r="G34" s="1"/>
      <c r="H34" s="3"/>
      <c r="I34" s="3"/>
      <c r="J34" s="3"/>
      <c r="K34" s="3"/>
      <c r="L34" s="3"/>
      <c r="M34" s="1"/>
      <c r="N34" s="1"/>
      <c r="O34" s="1"/>
    </row>
    <row r="35" spans="2:15" ht="18.75" customHeight="1">
      <c r="B35" s="3"/>
      <c r="C35" s="3"/>
      <c r="D35" s="3"/>
      <c r="E35" s="3"/>
      <c r="F35" s="3"/>
      <c r="G35" s="1"/>
      <c r="H35" s="3"/>
      <c r="I35" s="3"/>
      <c r="J35" s="3"/>
      <c r="K35" s="3"/>
      <c r="L35" s="3"/>
      <c r="M35" s="1"/>
      <c r="N35" s="1"/>
      <c r="O35" s="1"/>
    </row>
    <row r="36" spans="2:15" ht="18.75" customHeight="1">
      <c r="B36" s="3"/>
      <c r="C36" s="3"/>
      <c r="D36" s="3"/>
      <c r="E36" s="3"/>
      <c r="F36" s="3"/>
      <c r="G36" s="1"/>
      <c r="H36" s="3"/>
      <c r="I36" s="3"/>
      <c r="J36" s="3"/>
      <c r="K36" s="3"/>
      <c r="L36" s="3"/>
      <c r="M36" s="1"/>
      <c r="N36" s="1"/>
      <c r="O36" s="1"/>
    </row>
    <row r="37" spans="2:15" ht="18.75" customHeight="1">
      <c r="B37" s="3"/>
      <c r="C37" s="3"/>
      <c r="D37" s="3"/>
      <c r="E37" s="3"/>
      <c r="F37" s="3"/>
      <c r="G37" s="1"/>
      <c r="H37" s="3"/>
      <c r="I37" s="3"/>
      <c r="J37" s="3"/>
      <c r="K37" s="3"/>
      <c r="L37" s="3"/>
      <c r="M37" s="1"/>
      <c r="N37" s="1"/>
      <c r="O37" s="1"/>
    </row>
    <row r="38" spans="2:15" ht="18.75" customHeight="1">
      <c r="B38" s="3"/>
      <c r="C38" s="3"/>
      <c r="D38" s="3"/>
      <c r="E38" s="3"/>
      <c r="F38" s="3"/>
      <c r="G38" s="1"/>
      <c r="H38" s="3"/>
      <c r="I38" s="3"/>
      <c r="J38" s="3"/>
      <c r="K38" s="3"/>
      <c r="L38" s="3"/>
      <c r="M38" s="1"/>
      <c r="N38" s="1"/>
      <c r="O38" s="1"/>
    </row>
    <row r="39" spans="2:15" ht="18.75" customHeight="1">
      <c r="B39" s="3"/>
      <c r="C39" s="3"/>
      <c r="D39" s="3"/>
      <c r="E39" s="3"/>
      <c r="F39" s="3"/>
      <c r="G39" s="1"/>
      <c r="H39" s="3"/>
      <c r="I39" s="3"/>
      <c r="J39" s="3"/>
      <c r="K39" s="3"/>
      <c r="L39" s="3"/>
      <c r="M39" s="1"/>
      <c r="N39" s="1"/>
      <c r="O39" s="1"/>
    </row>
    <row r="40" spans="2:15" ht="18.75" customHeight="1">
      <c r="B40" s="3"/>
      <c r="C40" s="3"/>
      <c r="D40" s="3"/>
      <c r="E40" s="3"/>
      <c r="F40" s="3"/>
      <c r="G40" s="1"/>
      <c r="H40" s="3"/>
      <c r="I40" s="3"/>
      <c r="J40" s="3"/>
      <c r="K40" s="3"/>
      <c r="L40" s="3"/>
      <c r="M40" s="1"/>
      <c r="N40" s="1"/>
      <c r="O40" s="1"/>
    </row>
    <row r="41" spans="2:15" ht="18.75" customHeight="1">
      <c r="B41" s="3"/>
      <c r="C41" s="3"/>
      <c r="D41" s="3"/>
      <c r="E41" s="3"/>
      <c r="F41" s="3"/>
      <c r="G41" s="1"/>
      <c r="H41" s="3"/>
      <c r="I41" s="3"/>
      <c r="J41" s="3"/>
      <c r="K41" s="3"/>
      <c r="L41" s="3"/>
      <c r="M41" s="1"/>
      <c r="N41" s="1"/>
      <c r="O41" s="1"/>
    </row>
    <row r="42" spans="2:15" ht="18.75" customHeight="1">
      <c r="B42" s="3"/>
      <c r="C42" s="3"/>
      <c r="D42" s="3"/>
      <c r="E42" s="3"/>
      <c r="F42" s="3"/>
      <c r="G42" s="1"/>
      <c r="H42" s="3"/>
      <c r="I42" s="3"/>
      <c r="J42" s="3"/>
      <c r="K42" s="3"/>
      <c r="L42" s="3"/>
      <c r="M42" s="1"/>
      <c r="N42" s="1"/>
      <c r="O42" s="1"/>
    </row>
    <row r="43" spans="2:15" ht="18.75" customHeight="1">
      <c r="B43" s="3"/>
      <c r="C43" s="3"/>
      <c r="D43" s="3"/>
      <c r="E43" s="3"/>
      <c r="F43" s="3"/>
      <c r="G43" s="1"/>
      <c r="H43" s="3"/>
      <c r="I43" s="3"/>
      <c r="J43" s="3"/>
      <c r="K43" s="3"/>
      <c r="L43" s="3"/>
      <c r="M43" s="1"/>
      <c r="N43" s="1"/>
      <c r="O43" s="1"/>
    </row>
    <row r="44" spans="2:15" ht="18.75" customHeight="1">
      <c r="B44" s="3"/>
      <c r="C44" s="3"/>
      <c r="D44" s="3"/>
      <c r="E44" s="3"/>
      <c r="F44" s="3"/>
      <c r="G44" s="1"/>
      <c r="H44" s="3"/>
      <c r="I44" s="3"/>
      <c r="J44" s="3"/>
      <c r="K44" s="3"/>
      <c r="L44" s="3"/>
      <c r="M44" s="1"/>
      <c r="N44" s="1"/>
      <c r="O44" s="1"/>
    </row>
    <row r="45" spans="2:15" ht="18.75" customHeight="1">
      <c r="B45" s="1"/>
      <c r="C45" s="1"/>
      <c r="D45" s="1"/>
      <c r="E45" s="1"/>
      <c r="F45" s="1"/>
      <c r="G45" s="1"/>
      <c r="H45" s="3"/>
      <c r="I45" s="3"/>
      <c r="J45" s="3"/>
      <c r="K45" s="3"/>
      <c r="L45" s="3"/>
      <c r="M45" s="1"/>
      <c r="N45" s="1"/>
      <c r="O45" s="1"/>
    </row>
    <row r="46" spans="2:15" ht="18.75" customHeight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8:12" ht="12.75">
      <c r="H62" s="1"/>
      <c r="I62" s="1"/>
      <c r="J62" s="1"/>
      <c r="K62" s="1"/>
      <c r="L62" s="1"/>
    </row>
  </sheetData>
  <sheetProtection/>
  <mergeCells count="1">
    <mergeCell ref="B2:L2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5"/>
  <sheetViews>
    <sheetView zoomScale="85" zoomScaleNormal="85" zoomScalePageLayoutView="0" workbookViewId="0" topLeftCell="A28">
      <selection activeCell="A41" sqref="A41"/>
    </sheetView>
  </sheetViews>
  <sheetFormatPr defaultColWidth="9.140625" defaultRowHeight="15"/>
  <cols>
    <col min="1" max="1" width="11.7109375" style="0" customWidth="1"/>
    <col min="2" max="3" width="8.7109375" style="0" customWidth="1"/>
    <col min="4" max="4" width="23.421875" style="0" customWidth="1"/>
    <col min="5" max="5" width="8.28125" style="0" customWidth="1"/>
    <col min="6" max="6" width="1.421875" style="0" customWidth="1"/>
    <col min="7" max="7" width="11.7109375" style="0" customWidth="1"/>
    <col min="8" max="9" width="8.7109375" style="0" customWidth="1"/>
    <col min="10" max="10" width="24.28125" style="0" customWidth="1"/>
    <col min="11" max="11" width="8.7109375" style="0" customWidth="1"/>
  </cols>
  <sheetData>
    <row r="1" spans="8:11" ht="22.5" customHeight="1" thickBot="1">
      <c r="H1" s="64" t="s">
        <v>80</v>
      </c>
      <c r="I1" s="65"/>
      <c r="J1" s="65"/>
      <c r="K1" s="66"/>
    </row>
    <row r="2" ht="15.75">
      <c r="K2" s="62"/>
    </row>
    <row r="3" spans="1:11" ht="15.75">
      <c r="A3" s="63" t="s">
        <v>87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12.75">
      <c r="A4" s="3"/>
      <c r="B4" s="3"/>
      <c r="C4" s="3"/>
      <c r="D4" s="3"/>
      <c r="E4" s="3"/>
      <c r="G4" s="3"/>
      <c r="H4" s="3"/>
      <c r="I4" s="3"/>
      <c r="J4" s="3"/>
      <c r="K4" s="2" t="s">
        <v>22</v>
      </c>
    </row>
    <row r="5" spans="1:14" ht="15" thickBot="1">
      <c r="A5" s="18" t="s">
        <v>0</v>
      </c>
      <c r="B5" s="3"/>
      <c r="C5" s="3"/>
      <c r="D5" s="3"/>
      <c r="E5" s="3"/>
      <c r="F5" s="1"/>
      <c r="G5" s="18" t="s">
        <v>21</v>
      </c>
      <c r="H5" s="3"/>
      <c r="I5" s="3"/>
      <c r="J5" s="3"/>
      <c r="K5" s="3"/>
      <c r="L5" s="1"/>
      <c r="M5" s="1"/>
      <c r="N5" s="1"/>
    </row>
    <row r="6" spans="1:14" ht="30" customHeight="1" thickBot="1">
      <c r="A6" s="44" t="s">
        <v>1</v>
      </c>
      <c r="B6" s="45" t="s">
        <v>8</v>
      </c>
      <c r="C6" s="45" t="s">
        <v>7</v>
      </c>
      <c r="D6" s="67" t="s">
        <v>9</v>
      </c>
      <c r="E6" s="68"/>
      <c r="F6" s="1"/>
      <c r="G6" s="44" t="s">
        <v>1</v>
      </c>
      <c r="H6" s="45" t="s">
        <v>8</v>
      </c>
      <c r="I6" s="45" t="s">
        <v>7</v>
      </c>
      <c r="J6" s="67" t="s">
        <v>9</v>
      </c>
      <c r="K6" s="68"/>
      <c r="L6" s="1"/>
      <c r="M6" s="1"/>
      <c r="N6" s="1"/>
    </row>
    <row r="7" spans="1:14" ht="24" customHeight="1" thickTop="1">
      <c r="A7" s="34" t="s">
        <v>2</v>
      </c>
      <c r="B7" s="12">
        <v>1255986</v>
      </c>
      <c r="C7" s="12">
        <v>1255986</v>
      </c>
      <c r="D7" s="11" t="s">
        <v>20</v>
      </c>
      <c r="E7" s="25">
        <v>1255986</v>
      </c>
      <c r="F7" s="1"/>
      <c r="G7" s="34" t="s">
        <v>26</v>
      </c>
      <c r="H7" s="12">
        <v>50000</v>
      </c>
      <c r="I7" s="12">
        <v>18627</v>
      </c>
      <c r="J7" s="11" t="s">
        <v>47</v>
      </c>
      <c r="K7" s="25">
        <v>18627</v>
      </c>
      <c r="L7" s="1"/>
      <c r="M7" s="1"/>
      <c r="N7" s="1"/>
    </row>
    <row r="8" spans="1:14" ht="24" customHeight="1">
      <c r="A8" s="33" t="s">
        <v>3</v>
      </c>
      <c r="B8" s="10">
        <v>1365000</v>
      </c>
      <c r="C8" s="10">
        <v>1350000</v>
      </c>
      <c r="D8" s="9" t="s">
        <v>11</v>
      </c>
      <c r="E8" s="24">
        <v>1260000</v>
      </c>
      <c r="F8" s="1"/>
      <c r="G8" s="31" t="s">
        <v>27</v>
      </c>
      <c r="H8" s="5">
        <v>50000</v>
      </c>
      <c r="I8" s="5">
        <v>37820</v>
      </c>
      <c r="J8" s="4" t="s">
        <v>48</v>
      </c>
      <c r="K8" s="23">
        <v>37820</v>
      </c>
      <c r="L8" s="1"/>
      <c r="M8" s="1"/>
      <c r="N8" s="1"/>
    </row>
    <row r="9" spans="1:14" ht="24" customHeight="1">
      <c r="A9" s="34"/>
      <c r="B9" s="12"/>
      <c r="C9" s="12"/>
      <c r="D9" s="11" t="s">
        <v>10</v>
      </c>
      <c r="E9" s="25">
        <v>90000</v>
      </c>
      <c r="F9" s="1"/>
      <c r="G9" s="31" t="s">
        <v>38</v>
      </c>
      <c r="H9" s="5">
        <v>30000</v>
      </c>
      <c r="I9" s="5">
        <v>5480</v>
      </c>
      <c r="J9" s="4" t="s">
        <v>57</v>
      </c>
      <c r="K9" s="23">
        <v>5480</v>
      </c>
      <c r="L9" s="1"/>
      <c r="M9" s="1"/>
      <c r="N9" s="1"/>
    </row>
    <row r="10" spans="1:14" ht="24" customHeight="1">
      <c r="A10" s="33" t="s">
        <v>4</v>
      </c>
      <c r="B10" s="10">
        <v>512500</v>
      </c>
      <c r="C10" s="10">
        <v>503150</v>
      </c>
      <c r="D10" s="9" t="s">
        <v>5</v>
      </c>
      <c r="E10" s="24">
        <v>137000</v>
      </c>
      <c r="F10" s="1"/>
      <c r="G10" s="31" t="s">
        <v>28</v>
      </c>
      <c r="H10" s="5">
        <v>140000</v>
      </c>
      <c r="I10" s="5">
        <v>116081</v>
      </c>
      <c r="J10" s="14" t="s">
        <v>83</v>
      </c>
      <c r="K10" s="23">
        <v>116081</v>
      </c>
      <c r="L10" s="1"/>
      <c r="M10" s="1"/>
      <c r="N10" s="1"/>
    </row>
    <row r="11" spans="1:14" ht="24" customHeight="1">
      <c r="A11" s="35"/>
      <c r="B11" s="8"/>
      <c r="C11" s="8"/>
      <c r="D11" s="7" t="s">
        <v>6</v>
      </c>
      <c r="E11" s="26">
        <v>25000</v>
      </c>
      <c r="F11" s="1"/>
      <c r="G11" s="31" t="s">
        <v>45</v>
      </c>
      <c r="H11" s="5">
        <v>50000</v>
      </c>
      <c r="I11" s="5">
        <v>50000</v>
      </c>
      <c r="J11" s="14" t="s">
        <v>46</v>
      </c>
      <c r="K11" s="23">
        <v>50000</v>
      </c>
      <c r="L11" s="1"/>
      <c r="M11" s="1"/>
      <c r="N11" s="1"/>
    </row>
    <row r="12" spans="1:14" ht="24" customHeight="1">
      <c r="A12" s="35"/>
      <c r="B12" s="8"/>
      <c r="C12" s="8"/>
      <c r="D12" s="7" t="s">
        <v>24</v>
      </c>
      <c r="E12" s="26">
        <v>48000</v>
      </c>
      <c r="F12" s="1"/>
      <c r="G12" s="33" t="s">
        <v>29</v>
      </c>
      <c r="H12" s="10">
        <v>1072000</v>
      </c>
      <c r="I12" s="10">
        <v>1097494</v>
      </c>
      <c r="J12" s="9" t="s">
        <v>35</v>
      </c>
      <c r="K12" s="24">
        <v>285700</v>
      </c>
      <c r="L12" s="1"/>
      <c r="M12" s="1"/>
      <c r="N12" s="1"/>
    </row>
    <row r="13" spans="1:14" ht="24" customHeight="1">
      <c r="A13" s="35"/>
      <c r="B13" s="8"/>
      <c r="C13" s="8"/>
      <c r="D13" s="7" t="s">
        <v>33</v>
      </c>
      <c r="E13" s="26">
        <f>(10000+6500)*6*0.4+5500*6*0.3</f>
        <v>49500</v>
      </c>
      <c r="F13" s="1"/>
      <c r="G13" s="35"/>
      <c r="H13" s="8"/>
      <c r="I13" s="8"/>
      <c r="J13" s="7" t="s">
        <v>36</v>
      </c>
      <c r="K13" s="26">
        <v>147252</v>
      </c>
      <c r="L13" s="1"/>
      <c r="M13" s="1"/>
      <c r="N13" s="1"/>
    </row>
    <row r="14" spans="1:14" ht="24" customHeight="1">
      <c r="A14" s="35"/>
      <c r="B14" s="8"/>
      <c r="C14" s="8"/>
      <c r="D14" s="7" t="s">
        <v>84</v>
      </c>
      <c r="E14" s="26">
        <v>195000</v>
      </c>
      <c r="F14" s="1"/>
      <c r="G14" s="35"/>
      <c r="H14" s="8"/>
      <c r="I14" s="8"/>
      <c r="J14" s="7" t="s">
        <v>37</v>
      </c>
      <c r="K14" s="26">
        <v>385227</v>
      </c>
      <c r="L14" s="1"/>
      <c r="M14" s="1"/>
      <c r="N14" s="1"/>
    </row>
    <row r="15" spans="1:14" ht="24" customHeight="1">
      <c r="A15" s="34"/>
      <c r="B15" s="12"/>
      <c r="C15" s="12"/>
      <c r="D15" s="11" t="s">
        <v>12</v>
      </c>
      <c r="E15" s="25">
        <v>48650</v>
      </c>
      <c r="F15" s="1"/>
      <c r="G15" s="35"/>
      <c r="H15" s="8"/>
      <c r="I15" s="8"/>
      <c r="J15" s="7" t="s">
        <v>44</v>
      </c>
      <c r="K15" s="26">
        <v>22455</v>
      </c>
      <c r="L15" s="1"/>
      <c r="M15" s="1"/>
      <c r="N15" s="1"/>
    </row>
    <row r="16" spans="1:14" ht="24" customHeight="1">
      <c r="A16" s="31" t="s">
        <v>13</v>
      </c>
      <c r="B16" s="5">
        <v>80000</v>
      </c>
      <c r="C16" s="5">
        <v>115000</v>
      </c>
      <c r="D16" s="4"/>
      <c r="E16" s="23">
        <v>115000</v>
      </c>
      <c r="F16" s="1"/>
      <c r="G16" s="35"/>
      <c r="H16" s="8"/>
      <c r="I16" s="8"/>
      <c r="J16" s="7" t="s">
        <v>32</v>
      </c>
      <c r="K16" s="26">
        <v>96000</v>
      </c>
      <c r="L16" s="1"/>
      <c r="M16" s="1"/>
      <c r="N16" s="1"/>
    </row>
    <row r="17" spans="1:14" ht="24" customHeight="1">
      <c r="A17" s="31" t="s">
        <v>14</v>
      </c>
      <c r="B17" s="5">
        <v>15000</v>
      </c>
      <c r="C17" s="5">
        <v>9500</v>
      </c>
      <c r="D17" s="4" t="s">
        <v>15</v>
      </c>
      <c r="E17" s="23">
        <v>9500</v>
      </c>
      <c r="F17" s="1"/>
      <c r="G17" s="35"/>
      <c r="H17" s="8"/>
      <c r="I17" s="8"/>
      <c r="J17" s="7" t="s">
        <v>34</v>
      </c>
      <c r="K17" s="26">
        <v>132000</v>
      </c>
      <c r="L17" s="1"/>
      <c r="M17" s="1"/>
      <c r="N17" s="1"/>
    </row>
    <row r="18" spans="1:14" ht="24" customHeight="1">
      <c r="A18" s="33" t="s">
        <v>16</v>
      </c>
      <c r="B18" s="10">
        <v>31000</v>
      </c>
      <c r="C18" s="10">
        <v>35890</v>
      </c>
      <c r="D18" s="9" t="s">
        <v>19</v>
      </c>
      <c r="E18" s="24">
        <v>25000</v>
      </c>
      <c r="F18" s="1"/>
      <c r="G18" s="34"/>
      <c r="H18" s="12"/>
      <c r="I18" s="12"/>
      <c r="J18" s="11" t="s">
        <v>52</v>
      </c>
      <c r="K18" s="25">
        <v>28860</v>
      </c>
      <c r="L18" s="1"/>
      <c r="M18" s="1"/>
      <c r="N18" s="1"/>
    </row>
    <row r="19" spans="1:14" ht="24" customHeight="1">
      <c r="A19" s="35"/>
      <c r="B19" s="8"/>
      <c r="C19" s="8"/>
      <c r="D19" s="7" t="s">
        <v>18</v>
      </c>
      <c r="E19" s="26">
        <v>10000</v>
      </c>
      <c r="F19" s="1"/>
      <c r="G19" s="33" t="s">
        <v>30</v>
      </c>
      <c r="H19" s="10">
        <v>460000</v>
      </c>
      <c r="I19" s="10">
        <v>460000</v>
      </c>
      <c r="J19" s="9" t="s">
        <v>50</v>
      </c>
      <c r="K19" s="24">
        <v>100000</v>
      </c>
      <c r="L19" s="1"/>
      <c r="M19" s="1"/>
      <c r="N19" s="1"/>
    </row>
    <row r="20" spans="1:14" ht="24" customHeight="1" thickBot="1">
      <c r="A20" s="40"/>
      <c r="B20" s="41"/>
      <c r="C20" s="41"/>
      <c r="D20" s="42" t="s">
        <v>17</v>
      </c>
      <c r="E20" s="43">
        <v>890</v>
      </c>
      <c r="F20" s="1"/>
      <c r="G20" s="35"/>
      <c r="H20" s="8"/>
      <c r="I20" s="8"/>
      <c r="J20" s="7" t="s">
        <v>51</v>
      </c>
      <c r="K20" s="26">
        <v>60000</v>
      </c>
      <c r="L20" s="1"/>
      <c r="M20" s="1"/>
      <c r="N20" s="1"/>
    </row>
    <row r="21" spans="1:14" ht="24" customHeight="1" thickBot="1" thickTop="1">
      <c r="A21" s="36" t="s">
        <v>23</v>
      </c>
      <c r="B21" s="37">
        <f>SUM(B7:B20)</f>
        <v>3259486</v>
      </c>
      <c r="C21" s="37">
        <f>SUM(C7:C20)</f>
        <v>3269526</v>
      </c>
      <c r="D21" s="38"/>
      <c r="E21" s="39">
        <f>SUM(E7:E20)</f>
        <v>3269526</v>
      </c>
      <c r="F21" s="1"/>
      <c r="G21" s="35"/>
      <c r="H21" s="8"/>
      <c r="I21" s="8"/>
      <c r="J21" s="7" t="s">
        <v>49</v>
      </c>
      <c r="K21" s="26">
        <v>200000</v>
      </c>
      <c r="L21" s="1"/>
      <c r="M21" s="1"/>
      <c r="N21" s="1"/>
    </row>
    <row r="22" spans="1:14" ht="24" customHeight="1">
      <c r="A22" s="3"/>
      <c r="B22" s="6"/>
      <c r="C22" s="6"/>
      <c r="D22" s="3"/>
      <c r="E22" s="6"/>
      <c r="F22" s="1"/>
      <c r="G22" s="35"/>
      <c r="H22" s="8"/>
      <c r="I22" s="8"/>
      <c r="J22" s="7" t="s">
        <v>53</v>
      </c>
      <c r="K22" s="26">
        <v>100000</v>
      </c>
      <c r="L22" s="1"/>
      <c r="M22" s="1"/>
      <c r="N22" s="1"/>
    </row>
    <row r="23" spans="5:14" ht="24" customHeight="1">
      <c r="E23" s="6"/>
      <c r="F23" s="1"/>
      <c r="G23" s="34"/>
      <c r="H23" s="12"/>
      <c r="I23" s="12"/>
      <c r="J23" s="11"/>
      <c r="K23" s="25"/>
      <c r="L23" s="1"/>
      <c r="M23" s="1"/>
      <c r="N23" s="1"/>
    </row>
    <row r="24" spans="1:14" ht="24" customHeight="1" thickBot="1">
      <c r="A24" s="18" t="s">
        <v>64</v>
      </c>
      <c r="B24" s="6"/>
      <c r="C24" s="6"/>
      <c r="D24" s="3"/>
      <c r="E24" s="6"/>
      <c r="F24" s="1"/>
      <c r="G24" s="31" t="s">
        <v>55</v>
      </c>
      <c r="H24" s="5">
        <v>10000</v>
      </c>
      <c r="I24" s="5">
        <v>10000</v>
      </c>
      <c r="J24" s="4" t="s">
        <v>56</v>
      </c>
      <c r="K24" s="23">
        <v>10000</v>
      </c>
      <c r="L24" s="1"/>
      <c r="M24" s="1"/>
      <c r="N24" s="1"/>
    </row>
    <row r="25" spans="1:14" ht="24" customHeight="1" thickBot="1">
      <c r="A25" s="52"/>
      <c r="B25" s="45" t="s">
        <v>8</v>
      </c>
      <c r="C25" s="45" t="s">
        <v>7</v>
      </c>
      <c r="D25" s="53" t="s">
        <v>70</v>
      </c>
      <c r="E25" s="3"/>
      <c r="F25" s="1"/>
      <c r="G25" s="31" t="s">
        <v>31</v>
      </c>
      <c r="H25" s="5">
        <v>80000</v>
      </c>
      <c r="I25" s="5">
        <v>40000</v>
      </c>
      <c r="J25" s="4" t="s">
        <v>59</v>
      </c>
      <c r="K25" s="23">
        <v>40000</v>
      </c>
      <c r="L25" s="1"/>
      <c r="M25" s="1"/>
      <c r="N25" s="1"/>
    </row>
    <row r="26" spans="1:14" ht="24" customHeight="1" thickTop="1">
      <c r="A26" s="34" t="s">
        <v>2</v>
      </c>
      <c r="B26" s="50">
        <v>2603266</v>
      </c>
      <c r="C26" s="50">
        <v>2603266</v>
      </c>
      <c r="D26" s="51" t="s">
        <v>67</v>
      </c>
      <c r="E26" s="3"/>
      <c r="F26" s="1"/>
      <c r="G26" s="31" t="s">
        <v>39</v>
      </c>
      <c r="H26" s="5">
        <v>50000</v>
      </c>
      <c r="I26" s="5">
        <v>22675</v>
      </c>
      <c r="J26" s="4" t="s">
        <v>60</v>
      </c>
      <c r="K26" s="23">
        <v>22675</v>
      </c>
      <c r="L26" s="1"/>
      <c r="M26" s="1"/>
      <c r="N26" s="1"/>
    </row>
    <row r="27" spans="1:14" ht="24" customHeight="1">
      <c r="A27" s="31" t="s">
        <v>65</v>
      </c>
      <c r="B27" s="15">
        <v>200000</v>
      </c>
      <c r="C27" s="15">
        <v>200000</v>
      </c>
      <c r="D27" s="30" t="s">
        <v>41</v>
      </c>
      <c r="E27" s="3"/>
      <c r="F27" s="1"/>
      <c r="G27" s="31" t="s">
        <v>40</v>
      </c>
      <c r="H27" s="5">
        <v>200000</v>
      </c>
      <c r="I27" s="5">
        <v>200000</v>
      </c>
      <c r="J27" s="4" t="s">
        <v>41</v>
      </c>
      <c r="K27" s="23">
        <v>200000</v>
      </c>
      <c r="L27" s="1"/>
      <c r="M27" s="1"/>
      <c r="N27" s="1"/>
    </row>
    <row r="28" spans="1:14" ht="24" customHeight="1">
      <c r="A28" s="31" t="s">
        <v>17</v>
      </c>
      <c r="B28" s="15">
        <v>1000</v>
      </c>
      <c r="C28" s="15">
        <v>560</v>
      </c>
      <c r="D28" s="30" t="s">
        <v>68</v>
      </c>
      <c r="E28" s="3"/>
      <c r="F28" s="1"/>
      <c r="G28" s="31" t="s">
        <v>42</v>
      </c>
      <c r="H28" s="5">
        <f>B21-SUM(H7:H27)</f>
        <v>1067486</v>
      </c>
      <c r="I28" s="5">
        <v>0</v>
      </c>
      <c r="J28" s="4" t="s">
        <v>74</v>
      </c>
      <c r="K28" s="23"/>
      <c r="L28" s="1"/>
      <c r="M28" s="1"/>
      <c r="N28" s="1"/>
    </row>
    <row r="29" spans="1:14" ht="24" customHeight="1" thickBot="1">
      <c r="A29" s="46" t="s">
        <v>66</v>
      </c>
      <c r="B29" s="56">
        <v>0</v>
      </c>
      <c r="C29" s="56">
        <v>0</v>
      </c>
      <c r="D29" s="57" t="s">
        <v>69</v>
      </c>
      <c r="E29" s="3"/>
      <c r="F29" s="1"/>
      <c r="G29" s="46" t="s">
        <v>43</v>
      </c>
      <c r="H29" s="47"/>
      <c r="I29" s="47">
        <f>C21-SUM(I7:I28)</f>
        <v>1211349</v>
      </c>
      <c r="J29" s="48"/>
      <c r="K29" s="49">
        <f>E21-SUM(K7:K28)</f>
        <v>1211349</v>
      </c>
      <c r="L29" s="1"/>
      <c r="M29" s="1"/>
      <c r="N29" s="1"/>
    </row>
    <row r="30" spans="1:14" ht="24" customHeight="1" thickBot="1" thickTop="1">
      <c r="A30" s="36" t="s">
        <v>23</v>
      </c>
      <c r="B30" s="54">
        <f>SUM(B26:B29)</f>
        <v>2804266</v>
      </c>
      <c r="C30" s="54">
        <f>SUM(C26:C29)</f>
        <v>2803826</v>
      </c>
      <c r="D30" s="55"/>
      <c r="E30" s="3"/>
      <c r="F30" s="1"/>
      <c r="G30" s="36" t="s">
        <v>61</v>
      </c>
      <c r="H30" s="37">
        <f>SUM(H7:H29)</f>
        <v>3259486</v>
      </c>
      <c r="I30" s="37">
        <f>SUM(I7:I29)</f>
        <v>3269526</v>
      </c>
      <c r="J30" s="38"/>
      <c r="K30" s="39">
        <f>SUM(K7:K29)</f>
        <v>3269526</v>
      </c>
      <c r="L30" s="1"/>
      <c r="M30" s="1"/>
      <c r="N30" s="1"/>
    </row>
    <row r="31" spans="5:14" ht="24" customHeight="1">
      <c r="E31" s="3"/>
      <c r="F31" s="1"/>
      <c r="G31" s="16"/>
      <c r="H31" s="17"/>
      <c r="I31" s="17"/>
      <c r="J31" s="16"/>
      <c r="K31" s="17"/>
      <c r="L31" s="1"/>
      <c r="M31" s="1"/>
      <c r="N31" s="1"/>
    </row>
    <row r="32" spans="2:12" ht="18.75" customHeight="1">
      <c r="B32" s="3"/>
      <c r="C32" s="3"/>
      <c r="D32" s="3"/>
      <c r="E32" s="3"/>
      <c r="F32" s="1"/>
      <c r="G32" s="58" t="s">
        <v>71</v>
      </c>
      <c r="H32" s="69">
        <f>C21</f>
        <v>3269526</v>
      </c>
      <c r="I32" s="69"/>
      <c r="J32" s="1"/>
      <c r="K32" s="1"/>
      <c r="L32" s="1"/>
    </row>
    <row r="33" spans="1:12" ht="18.75" customHeight="1">
      <c r="A33" s="3"/>
      <c r="B33" s="3"/>
      <c r="C33" s="3"/>
      <c r="D33" s="3"/>
      <c r="E33" s="3"/>
      <c r="F33" s="1"/>
      <c r="G33" s="59" t="s">
        <v>72</v>
      </c>
      <c r="H33" s="69">
        <f>I30-I29</f>
        <v>2058177</v>
      </c>
      <c r="I33" s="69"/>
      <c r="J33" s="1"/>
      <c r="K33" s="1"/>
      <c r="L33" s="1"/>
    </row>
    <row r="34" spans="1:12" ht="18.75" customHeight="1">
      <c r="A34" s="3"/>
      <c r="B34" s="3"/>
      <c r="C34" s="3"/>
      <c r="D34" s="3"/>
      <c r="E34" s="3"/>
      <c r="F34" s="1"/>
      <c r="G34" s="59" t="s">
        <v>73</v>
      </c>
      <c r="H34" s="69">
        <f>H32-H33</f>
        <v>1211349</v>
      </c>
      <c r="I34" s="69"/>
      <c r="J34" s="1"/>
      <c r="K34" s="1"/>
      <c r="L34" s="1"/>
    </row>
    <row r="35" spans="1:14" ht="18.75" customHeight="1">
      <c r="A35" s="3" t="s">
        <v>88</v>
      </c>
      <c r="B35" s="3"/>
      <c r="C35" s="3"/>
      <c r="D35" s="3"/>
      <c r="E35" s="3"/>
      <c r="F35" s="1"/>
      <c r="G35" s="3"/>
      <c r="H35" s="3"/>
      <c r="I35" s="3"/>
      <c r="J35" s="3"/>
      <c r="K35" s="3"/>
      <c r="L35" s="1"/>
      <c r="M35" s="1"/>
      <c r="N35" s="1"/>
    </row>
    <row r="36" spans="1:14" ht="18.75" customHeight="1">
      <c r="A36" s="3" t="s">
        <v>89</v>
      </c>
      <c r="C36" s="3"/>
      <c r="D36" s="3"/>
      <c r="E36" s="3"/>
      <c r="F36" s="1"/>
      <c r="G36" s="3"/>
      <c r="H36" s="3"/>
      <c r="I36" s="3"/>
      <c r="J36" s="3"/>
      <c r="K36" s="3"/>
      <c r="L36" s="1"/>
      <c r="M36" s="1"/>
      <c r="N36" s="1"/>
    </row>
    <row r="37" spans="1:14" ht="18.75" customHeight="1">
      <c r="A37" s="3"/>
      <c r="B37" s="3" t="s">
        <v>75</v>
      </c>
      <c r="C37" s="3"/>
      <c r="D37" s="3"/>
      <c r="E37" s="3"/>
      <c r="F37" s="1"/>
      <c r="G37" s="3"/>
      <c r="H37" s="3"/>
      <c r="I37" s="3"/>
      <c r="J37" s="3"/>
      <c r="K37" s="3"/>
      <c r="L37" s="1"/>
      <c r="M37" s="1"/>
      <c r="N37" s="1"/>
    </row>
    <row r="38" spans="1:14" ht="18.75" customHeight="1">
      <c r="A38" s="3"/>
      <c r="B38" s="3" t="s">
        <v>76</v>
      </c>
      <c r="C38" s="3"/>
      <c r="D38" s="3"/>
      <c r="E38" s="3"/>
      <c r="F38" s="1"/>
      <c r="G38" s="3"/>
      <c r="H38" s="3"/>
      <c r="I38" s="3"/>
      <c r="J38" s="3"/>
      <c r="K38" s="3"/>
      <c r="L38" s="1"/>
      <c r="M38" s="1"/>
      <c r="N38" s="1"/>
    </row>
    <row r="39" spans="1:14" ht="18.75" customHeight="1">
      <c r="A39" s="3"/>
      <c r="B39" s="3"/>
      <c r="C39" s="3"/>
      <c r="D39" s="3"/>
      <c r="E39" s="3"/>
      <c r="F39" s="1"/>
      <c r="G39" s="3"/>
      <c r="H39" s="3"/>
      <c r="I39" s="3"/>
      <c r="J39" s="3"/>
      <c r="K39" s="3"/>
      <c r="L39" s="1"/>
      <c r="M39" s="1"/>
      <c r="N39" s="1"/>
    </row>
    <row r="40" spans="1:14" ht="18.75" customHeight="1">
      <c r="A40" s="3" t="s">
        <v>77</v>
      </c>
      <c r="B40" s="3"/>
      <c r="C40" s="3"/>
      <c r="D40" s="3"/>
      <c r="E40" s="3"/>
      <c r="F40" s="1"/>
      <c r="G40" s="3"/>
      <c r="H40" s="3"/>
      <c r="I40" s="3"/>
      <c r="J40" s="3"/>
      <c r="K40" s="3"/>
      <c r="L40" s="1"/>
      <c r="M40" s="1"/>
      <c r="N40" s="1"/>
    </row>
    <row r="41" spans="1:14" ht="18.75" customHeight="1">
      <c r="A41" s="3" t="s">
        <v>90</v>
      </c>
      <c r="B41" s="3"/>
      <c r="C41" s="3"/>
      <c r="D41" s="3"/>
      <c r="E41" s="3"/>
      <c r="F41" s="1"/>
      <c r="G41" s="3"/>
      <c r="H41" s="3"/>
      <c r="I41" s="3"/>
      <c r="J41" s="3"/>
      <c r="K41" s="3"/>
      <c r="L41" s="1"/>
      <c r="M41" s="1"/>
      <c r="N41" s="1"/>
    </row>
    <row r="42" spans="1:14" ht="18.75" customHeight="1">
      <c r="A42" s="3" t="s">
        <v>78</v>
      </c>
      <c r="B42" s="3"/>
      <c r="C42" s="3"/>
      <c r="D42" s="3"/>
      <c r="E42" s="3"/>
      <c r="F42" s="1"/>
      <c r="G42" s="3"/>
      <c r="H42" s="3"/>
      <c r="I42" s="3"/>
      <c r="J42" s="3"/>
      <c r="K42" s="3"/>
      <c r="L42" s="1"/>
      <c r="M42" s="1"/>
      <c r="N42" s="1"/>
    </row>
    <row r="43" spans="1:14" ht="18.75" customHeight="1">
      <c r="A43" s="3" t="s">
        <v>89</v>
      </c>
      <c r="B43" s="3"/>
      <c r="C43" s="3"/>
      <c r="D43" s="3"/>
      <c r="E43" s="3"/>
      <c r="F43" s="1"/>
      <c r="G43" s="3"/>
      <c r="H43" s="3"/>
      <c r="I43" s="3"/>
      <c r="J43" s="3"/>
      <c r="K43" s="3"/>
      <c r="L43" s="1"/>
      <c r="M43" s="1"/>
      <c r="N43" s="1"/>
    </row>
    <row r="44" spans="1:14" ht="18.75" customHeight="1">
      <c r="A44" s="3"/>
      <c r="B44" s="3" t="s">
        <v>79</v>
      </c>
      <c r="C44" s="3"/>
      <c r="D44" s="3"/>
      <c r="E44" s="3"/>
      <c r="F44" s="1"/>
      <c r="G44" s="3"/>
      <c r="H44" s="3"/>
      <c r="I44" s="3"/>
      <c r="J44" s="3"/>
      <c r="K44" s="3"/>
      <c r="L44" s="1"/>
      <c r="M44" s="1"/>
      <c r="N44" s="1"/>
    </row>
    <row r="45" spans="1:14" ht="18.75" customHeight="1">
      <c r="A45" s="3"/>
      <c r="B45" s="3" t="s">
        <v>82</v>
      </c>
      <c r="C45" s="3"/>
      <c r="D45" s="3"/>
      <c r="E45" s="3"/>
      <c r="F45" s="1"/>
      <c r="G45" s="3"/>
      <c r="H45" s="3"/>
      <c r="I45" s="3"/>
      <c r="J45" s="3"/>
      <c r="K45" s="3"/>
      <c r="L45" s="1"/>
      <c r="M45" s="1"/>
      <c r="N45" s="1"/>
    </row>
    <row r="46" spans="1:14" ht="18.75" customHeight="1">
      <c r="A46" s="3"/>
      <c r="B46" s="3"/>
      <c r="C46" s="3"/>
      <c r="D46" s="3"/>
      <c r="E46" s="3"/>
      <c r="F46" s="1"/>
      <c r="G46" s="3"/>
      <c r="H46" s="3"/>
      <c r="I46" s="3"/>
      <c r="J46" s="3"/>
      <c r="K46" s="3"/>
      <c r="L46" s="1"/>
      <c r="M46" s="1"/>
      <c r="N46" s="1"/>
    </row>
    <row r="47" spans="1:14" ht="18.75" customHeight="1">
      <c r="A47" s="3"/>
      <c r="B47" s="3"/>
      <c r="C47" s="3"/>
      <c r="D47" s="3"/>
      <c r="E47" s="3"/>
      <c r="F47" s="1"/>
      <c r="G47" s="3"/>
      <c r="H47" s="3"/>
      <c r="I47" s="3"/>
      <c r="J47" s="3"/>
      <c r="K47" s="3"/>
      <c r="L47" s="1"/>
      <c r="M47" s="1"/>
      <c r="N47" s="1"/>
    </row>
    <row r="48" spans="1:14" ht="18.75" customHeight="1">
      <c r="A48" s="1"/>
      <c r="B48" s="1"/>
      <c r="C48" s="1"/>
      <c r="D48" s="1"/>
      <c r="E48" s="1"/>
      <c r="F48" s="1"/>
      <c r="G48" s="3"/>
      <c r="H48" s="3"/>
      <c r="I48" s="3"/>
      <c r="J48" s="3"/>
      <c r="K48" s="3"/>
      <c r="L48" s="1"/>
      <c r="M48" s="1"/>
      <c r="N48" s="1"/>
    </row>
    <row r="49" spans="1:14" ht="18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7:11" ht="12.75">
      <c r="G65" s="1"/>
      <c r="H65" s="1"/>
      <c r="I65" s="1"/>
      <c r="J65" s="1"/>
      <c r="K65" s="1"/>
    </row>
  </sheetData>
  <sheetProtection/>
  <mergeCells count="7">
    <mergeCell ref="H1:K1"/>
    <mergeCell ref="D6:E6"/>
    <mergeCell ref="J6:K6"/>
    <mergeCell ref="H32:I32"/>
    <mergeCell ref="H33:I33"/>
    <mergeCell ref="H34:I34"/>
    <mergeCell ref="A3:K3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="85" zoomScaleNormal="85" zoomScalePageLayoutView="0" workbookViewId="0" topLeftCell="A22">
      <selection activeCell="A35" sqref="A35"/>
    </sheetView>
  </sheetViews>
  <sheetFormatPr defaultColWidth="9.140625" defaultRowHeight="15"/>
  <cols>
    <col min="1" max="1" width="11.7109375" style="0" customWidth="1"/>
    <col min="2" max="3" width="8.7109375" style="0" customWidth="1"/>
    <col min="4" max="4" width="23.421875" style="0" customWidth="1"/>
    <col min="5" max="5" width="8.28125" style="0" customWidth="1"/>
    <col min="6" max="6" width="1.421875" style="0" customWidth="1"/>
    <col min="7" max="7" width="11.7109375" style="0" customWidth="1"/>
    <col min="8" max="9" width="8.7109375" style="0" customWidth="1"/>
    <col min="10" max="10" width="24.28125" style="0" customWidth="1"/>
    <col min="11" max="11" width="8.7109375" style="0" customWidth="1"/>
  </cols>
  <sheetData>
    <row r="1" spans="8:11" ht="22.5" customHeight="1" thickBot="1">
      <c r="H1" s="64" t="s">
        <v>81</v>
      </c>
      <c r="I1" s="65"/>
      <c r="J1" s="65"/>
      <c r="K1" s="66"/>
    </row>
    <row r="2" ht="15.75">
      <c r="K2" s="62"/>
    </row>
    <row r="3" spans="1:11" ht="15.75">
      <c r="A3" s="63" t="s">
        <v>91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12.75">
      <c r="A4" s="3"/>
      <c r="B4" s="3"/>
      <c r="C4" s="3"/>
      <c r="D4" s="3"/>
      <c r="E4" s="3"/>
      <c r="G4" s="3"/>
      <c r="H4" s="3"/>
      <c r="I4" s="3"/>
      <c r="J4" s="3"/>
      <c r="K4" s="2" t="s">
        <v>22</v>
      </c>
    </row>
    <row r="5" spans="1:14" ht="15" thickBot="1">
      <c r="A5" s="18" t="s">
        <v>0</v>
      </c>
      <c r="B5" s="3"/>
      <c r="C5" s="3"/>
      <c r="D5" s="3"/>
      <c r="E5" s="3"/>
      <c r="F5" s="1"/>
      <c r="G5" s="18" t="s">
        <v>21</v>
      </c>
      <c r="H5" s="3"/>
      <c r="I5" s="3"/>
      <c r="J5" s="3"/>
      <c r="K5" s="3"/>
      <c r="L5" s="1"/>
      <c r="M5" s="1"/>
      <c r="N5" s="1"/>
    </row>
    <row r="6" spans="1:14" ht="30" customHeight="1" thickBot="1">
      <c r="A6" s="44" t="s">
        <v>1</v>
      </c>
      <c r="B6" s="45" t="s">
        <v>8</v>
      </c>
      <c r="C6" s="45" t="s">
        <v>7</v>
      </c>
      <c r="D6" s="67" t="s">
        <v>9</v>
      </c>
      <c r="E6" s="68"/>
      <c r="F6" s="1"/>
      <c r="G6" s="44" t="s">
        <v>1</v>
      </c>
      <c r="H6" s="45" t="s">
        <v>8</v>
      </c>
      <c r="I6" s="45" t="s">
        <v>7</v>
      </c>
      <c r="J6" s="67" t="s">
        <v>9</v>
      </c>
      <c r="K6" s="68"/>
      <c r="L6" s="1"/>
      <c r="M6" s="1"/>
      <c r="N6" s="1"/>
    </row>
    <row r="7" spans="1:14" ht="24" customHeight="1" thickTop="1">
      <c r="A7" s="34" t="s">
        <v>2</v>
      </c>
      <c r="B7" s="12">
        <v>1255986</v>
      </c>
      <c r="C7" s="12">
        <v>1255986</v>
      </c>
      <c r="D7" s="11" t="s">
        <v>20</v>
      </c>
      <c r="E7" s="25">
        <v>1255986</v>
      </c>
      <c r="F7" s="1"/>
      <c r="G7" s="34" t="s">
        <v>26</v>
      </c>
      <c r="H7" s="12">
        <v>50000</v>
      </c>
      <c r="I7" s="12">
        <v>18627</v>
      </c>
      <c r="J7" s="11" t="s">
        <v>47</v>
      </c>
      <c r="K7" s="25">
        <v>18627</v>
      </c>
      <c r="L7" s="1"/>
      <c r="M7" s="1"/>
      <c r="N7" s="1"/>
    </row>
    <row r="8" spans="1:14" ht="24" customHeight="1">
      <c r="A8" s="33" t="s">
        <v>3</v>
      </c>
      <c r="B8" s="10">
        <v>1365000</v>
      </c>
      <c r="C8" s="10">
        <v>1350000</v>
      </c>
      <c r="D8" s="9" t="s">
        <v>11</v>
      </c>
      <c r="E8" s="24">
        <v>1260000</v>
      </c>
      <c r="F8" s="1"/>
      <c r="G8" s="31" t="s">
        <v>27</v>
      </c>
      <c r="H8" s="5">
        <v>50000</v>
      </c>
      <c r="I8" s="5">
        <v>37820</v>
      </c>
      <c r="J8" s="4" t="s">
        <v>48</v>
      </c>
      <c r="K8" s="23">
        <v>37820</v>
      </c>
      <c r="L8" s="1"/>
      <c r="M8" s="1"/>
      <c r="N8" s="1"/>
    </row>
    <row r="9" spans="1:14" ht="24" customHeight="1">
      <c r="A9" s="34"/>
      <c r="B9" s="12"/>
      <c r="C9" s="12"/>
      <c r="D9" s="11" t="s">
        <v>10</v>
      </c>
      <c r="E9" s="25">
        <v>90000</v>
      </c>
      <c r="F9" s="1"/>
      <c r="G9" s="31" t="s">
        <v>38</v>
      </c>
      <c r="H9" s="5">
        <v>30000</v>
      </c>
      <c r="I9" s="5">
        <v>5480</v>
      </c>
      <c r="J9" s="4" t="s">
        <v>57</v>
      </c>
      <c r="K9" s="23">
        <v>5480</v>
      </c>
      <c r="L9" s="1"/>
      <c r="M9" s="1"/>
      <c r="N9" s="1"/>
    </row>
    <row r="10" spans="1:14" ht="24" customHeight="1">
      <c r="A10" s="33" t="s">
        <v>4</v>
      </c>
      <c r="B10" s="10">
        <v>512500</v>
      </c>
      <c r="C10" s="10">
        <v>503150</v>
      </c>
      <c r="D10" s="9" t="s">
        <v>5</v>
      </c>
      <c r="E10" s="24">
        <v>137000</v>
      </c>
      <c r="F10" s="1"/>
      <c r="G10" s="31" t="s">
        <v>28</v>
      </c>
      <c r="H10" s="5">
        <v>140000</v>
      </c>
      <c r="I10" s="5">
        <v>116081</v>
      </c>
      <c r="J10" s="14" t="s">
        <v>85</v>
      </c>
      <c r="K10" s="23">
        <v>116081</v>
      </c>
      <c r="L10" s="1"/>
      <c r="M10" s="1"/>
      <c r="N10" s="1"/>
    </row>
    <row r="11" spans="1:14" ht="24" customHeight="1">
      <c r="A11" s="35"/>
      <c r="B11" s="8"/>
      <c r="C11" s="8"/>
      <c r="D11" s="7" t="s">
        <v>6</v>
      </c>
      <c r="E11" s="26">
        <v>25000</v>
      </c>
      <c r="F11" s="1"/>
      <c r="G11" s="31" t="s">
        <v>45</v>
      </c>
      <c r="H11" s="5">
        <v>50000</v>
      </c>
      <c r="I11" s="5">
        <v>50000</v>
      </c>
      <c r="J11" s="14" t="s">
        <v>46</v>
      </c>
      <c r="K11" s="23">
        <v>50000</v>
      </c>
      <c r="L11" s="1"/>
      <c r="M11" s="1"/>
      <c r="N11" s="1"/>
    </row>
    <row r="12" spans="1:14" ht="24" customHeight="1">
      <c r="A12" s="35"/>
      <c r="B12" s="8"/>
      <c r="C12" s="8"/>
      <c r="D12" s="7" t="s">
        <v>24</v>
      </c>
      <c r="E12" s="26">
        <v>48000</v>
      </c>
      <c r="F12" s="1"/>
      <c r="G12" s="33" t="s">
        <v>29</v>
      </c>
      <c r="H12" s="10">
        <v>1072000</v>
      </c>
      <c r="I12" s="10">
        <v>1097494</v>
      </c>
      <c r="J12" s="9" t="s">
        <v>35</v>
      </c>
      <c r="K12" s="24">
        <v>285700</v>
      </c>
      <c r="L12" s="1"/>
      <c r="M12" s="1"/>
      <c r="N12" s="1"/>
    </row>
    <row r="13" spans="1:14" ht="24" customHeight="1">
      <c r="A13" s="35"/>
      <c r="B13" s="8"/>
      <c r="C13" s="8"/>
      <c r="D13" s="7" t="s">
        <v>33</v>
      </c>
      <c r="E13" s="26">
        <f>(10000+6500)*6*0.4+5500*6*0.3</f>
        <v>49500</v>
      </c>
      <c r="F13" s="1"/>
      <c r="G13" s="35"/>
      <c r="H13" s="8"/>
      <c r="I13" s="8"/>
      <c r="J13" s="7" t="s">
        <v>36</v>
      </c>
      <c r="K13" s="26">
        <v>147252</v>
      </c>
      <c r="L13" s="1"/>
      <c r="M13" s="1"/>
      <c r="N13" s="1"/>
    </row>
    <row r="14" spans="1:14" ht="24" customHeight="1">
      <c r="A14" s="35"/>
      <c r="B14" s="8"/>
      <c r="C14" s="8"/>
      <c r="D14" s="7" t="s">
        <v>84</v>
      </c>
      <c r="E14" s="26">
        <v>195000</v>
      </c>
      <c r="F14" s="1"/>
      <c r="G14" s="35"/>
      <c r="H14" s="8"/>
      <c r="I14" s="8"/>
      <c r="J14" s="7" t="s">
        <v>37</v>
      </c>
      <c r="K14" s="26">
        <v>385227</v>
      </c>
      <c r="L14" s="1"/>
      <c r="M14" s="1"/>
      <c r="N14" s="1"/>
    </row>
    <row r="15" spans="1:14" ht="24" customHeight="1">
      <c r="A15" s="34"/>
      <c r="B15" s="12"/>
      <c r="C15" s="12"/>
      <c r="D15" s="11" t="s">
        <v>12</v>
      </c>
      <c r="E15" s="25">
        <v>48650</v>
      </c>
      <c r="F15" s="1"/>
      <c r="G15" s="35"/>
      <c r="H15" s="8"/>
      <c r="I15" s="8"/>
      <c r="J15" s="7" t="s">
        <v>44</v>
      </c>
      <c r="K15" s="26">
        <v>22455</v>
      </c>
      <c r="L15" s="1"/>
      <c r="M15" s="1"/>
      <c r="N15" s="1"/>
    </row>
    <row r="16" spans="1:14" ht="24" customHeight="1">
      <c r="A16" s="31" t="s">
        <v>13</v>
      </c>
      <c r="B16" s="5">
        <v>80000</v>
      </c>
      <c r="C16" s="5">
        <v>115000</v>
      </c>
      <c r="D16" s="4"/>
      <c r="E16" s="23">
        <v>115000</v>
      </c>
      <c r="F16" s="1"/>
      <c r="G16" s="35"/>
      <c r="H16" s="8"/>
      <c r="I16" s="8"/>
      <c r="J16" s="7" t="s">
        <v>32</v>
      </c>
      <c r="K16" s="26">
        <v>96000</v>
      </c>
      <c r="L16" s="1"/>
      <c r="M16" s="1"/>
      <c r="N16" s="1"/>
    </row>
    <row r="17" spans="1:14" ht="24" customHeight="1">
      <c r="A17" s="31" t="s">
        <v>14</v>
      </c>
      <c r="B17" s="5">
        <v>15000</v>
      </c>
      <c r="C17" s="5">
        <v>9500</v>
      </c>
      <c r="D17" s="4" t="s">
        <v>15</v>
      </c>
      <c r="E17" s="23">
        <v>9500</v>
      </c>
      <c r="F17" s="1"/>
      <c r="G17" s="35"/>
      <c r="H17" s="8"/>
      <c r="I17" s="8"/>
      <c r="J17" s="7" t="s">
        <v>34</v>
      </c>
      <c r="K17" s="26">
        <v>132000</v>
      </c>
      <c r="L17" s="1"/>
      <c r="M17" s="1"/>
      <c r="N17" s="1"/>
    </row>
    <row r="18" spans="1:14" ht="24" customHeight="1">
      <c r="A18" s="33" t="s">
        <v>16</v>
      </c>
      <c r="B18" s="10">
        <v>31000</v>
      </c>
      <c r="C18" s="10">
        <v>35890</v>
      </c>
      <c r="D18" s="9" t="s">
        <v>19</v>
      </c>
      <c r="E18" s="24">
        <v>25000</v>
      </c>
      <c r="F18" s="1"/>
      <c r="G18" s="34"/>
      <c r="H18" s="12"/>
      <c r="I18" s="12"/>
      <c r="J18" s="11" t="s">
        <v>52</v>
      </c>
      <c r="K18" s="25">
        <v>28860</v>
      </c>
      <c r="L18" s="1"/>
      <c r="M18" s="1"/>
      <c r="N18" s="1"/>
    </row>
    <row r="19" spans="1:14" ht="24" customHeight="1">
      <c r="A19" s="35"/>
      <c r="B19" s="8"/>
      <c r="C19" s="8"/>
      <c r="D19" s="7" t="s">
        <v>18</v>
      </c>
      <c r="E19" s="26">
        <v>10000</v>
      </c>
      <c r="F19" s="1"/>
      <c r="G19" s="33" t="s">
        <v>30</v>
      </c>
      <c r="H19" s="10">
        <v>460000</v>
      </c>
      <c r="I19" s="10">
        <v>460000</v>
      </c>
      <c r="J19" s="9" t="s">
        <v>50</v>
      </c>
      <c r="K19" s="24">
        <v>100000</v>
      </c>
      <c r="L19" s="1"/>
      <c r="M19" s="1"/>
      <c r="N19" s="1"/>
    </row>
    <row r="20" spans="1:14" ht="24" customHeight="1" thickBot="1">
      <c r="A20" s="40"/>
      <c r="B20" s="41"/>
      <c r="C20" s="41"/>
      <c r="D20" s="42" t="s">
        <v>17</v>
      </c>
      <c r="E20" s="43">
        <v>890</v>
      </c>
      <c r="F20" s="1"/>
      <c r="G20" s="35"/>
      <c r="H20" s="8"/>
      <c r="I20" s="8"/>
      <c r="J20" s="7" t="s">
        <v>51</v>
      </c>
      <c r="K20" s="26">
        <v>60000</v>
      </c>
      <c r="L20" s="1"/>
      <c r="M20" s="1"/>
      <c r="N20" s="1"/>
    </row>
    <row r="21" spans="1:14" ht="24" customHeight="1" thickBot="1" thickTop="1">
      <c r="A21" s="36" t="s">
        <v>23</v>
      </c>
      <c r="B21" s="37">
        <f>SUM(B7:B20)</f>
        <v>3259486</v>
      </c>
      <c r="C21" s="37">
        <f>SUM(C7:C20)</f>
        <v>3269526</v>
      </c>
      <c r="D21" s="38"/>
      <c r="E21" s="39">
        <f>SUM(E7:E20)</f>
        <v>3269526</v>
      </c>
      <c r="F21" s="1"/>
      <c r="G21" s="35"/>
      <c r="H21" s="8"/>
      <c r="I21" s="8"/>
      <c r="J21" s="7" t="s">
        <v>49</v>
      </c>
      <c r="K21" s="26">
        <v>200000</v>
      </c>
      <c r="L21" s="1"/>
      <c r="M21" s="1"/>
      <c r="N21" s="1"/>
    </row>
    <row r="22" spans="1:14" ht="24" customHeight="1">
      <c r="A22" s="3"/>
      <c r="B22" s="6"/>
      <c r="C22" s="6"/>
      <c r="D22" s="3"/>
      <c r="E22" s="6"/>
      <c r="F22" s="1"/>
      <c r="G22" s="35"/>
      <c r="H22" s="8"/>
      <c r="I22" s="8"/>
      <c r="J22" s="7" t="s">
        <v>53</v>
      </c>
      <c r="K22" s="26">
        <v>100000</v>
      </c>
      <c r="L22" s="1"/>
      <c r="M22" s="1"/>
      <c r="N22" s="1"/>
    </row>
    <row r="23" spans="1:14" ht="24" customHeight="1" thickBot="1">
      <c r="A23" s="18" t="s">
        <v>64</v>
      </c>
      <c r="B23" s="6"/>
      <c r="C23" s="6"/>
      <c r="D23" s="3"/>
      <c r="E23" s="6"/>
      <c r="F23" s="1"/>
      <c r="G23" s="34"/>
      <c r="H23" s="12"/>
      <c r="I23" s="12"/>
      <c r="J23" s="11"/>
      <c r="K23" s="25"/>
      <c r="L23" s="1"/>
      <c r="M23" s="1"/>
      <c r="N23" s="1"/>
    </row>
    <row r="24" spans="1:14" ht="24" customHeight="1" thickBot="1">
      <c r="A24" s="52"/>
      <c r="B24" s="45" t="s">
        <v>8</v>
      </c>
      <c r="C24" s="45" t="s">
        <v>7</v>
      </c>
      <c r="D24" s="53" t="s">
        <v>70</v>
      </c>
      <c r="E24" s="6"/>
      <c r="F24" s="1"/>
      <c r="G24" s="31" t="s">
        <v>55</v>
      </c>
      <c r="H24" s="5">
        <v>10000</v>
      </c>
      <c r="I24" s="5">
        <v>10000</v>
      </c>
      <c r="J24" s="4" t="s">
        <v>56</v>
      </c>
      <c r="K24" s="23">
        <v>10000</v>
      </c>
      <c r="L24" s="1"/>
      <c r="M24" s="1"/>
      <c r="N24" s="1"/>
    </row>
    <row r="25" spans="1:14" ht="24" customHeight="1" thickTop="1">
      <c r="A25" s="34" t="s">
        <v>2</v>
      </c>
      <c r="B25" s="50">
        <v>2603266</v>
      </c>
      <c r="C25" s="50">
        <v>2603266</v>
      </c>
      <c r="D25" s="51" t="s">
        <v>67</v>
      </c>
      <c r="E25" s="3"/>
      <c r="F25" s="1"/>
      <c r="G25" s="31" t="s">
        <v>31</v>
      </c>
      <c r="H25" s="5">
        <v>80000</v>
      </c>
      <c r="I25" s="5">
        <v>40000</v>
      </c>
      <c r="J25" s="4" t="s">
        <v>59</v>
      </c>
      <c r="K25" s="23">
        <v>40000</v>
      </c>
      <c r="L25" s="1"/>
      <c r="M25" s="1"/>
      <c r="N25" s="1"/>
    </row>
    <row r="26" spans="1:14" ht="24" customHeight="1">
      <c r="A26" s="31" t="s">
        <v>65</v>
      </c>
      <c r="B26" s="15">
        <v>200000</v>
      </c>
      <c r="C26" s="15">
        <v>200000</v>
      </c>
      <c r="D26" s="30" t="s">
        <v>41</v>
      </c>
      <c r="E26" s="3"/>
      <c r="F26" s="1"/>
      <c r="G26" s="31" t="s">
        <v>39</v>
      </c>
      <c r="H26" s="5">
        <v>50000</v>
      </c>
      <c r="I26" s="5">
        <v>22675</v>
      </c>
      <c r="J26" s="4" t="s">
        <v>60</v>
      </c>
      <c r="K26" s="23">
        <v>22675</v>
      </c>
      <c r="L26" s="1"/>
      <c r="M26" s="1"/>
      <c r="N26" s="1"/>
    </row>
    <row r="27" spans="1:14" ht="24" customHeight="1">
      <c r="A27" s="31" t="s">
        <v>17</v>
      </c>
      <c r="B27" s="15">
        <v>1000</v>
      </c>
      <c r="C27" s="15">
        <v>560</v>
      </c>
      <c r="D27" s="30" t="s">
        <v>68</v>
      </c>
      <c r="E27" s="3"/>
      <c r="F27" s="1"/>
      <c r="G27" s="31" t="s">
        <v>40</v>
      </c>
      <c r="H27" s="5">
        <v>200000</v>
      </c>
      <c r="I27" s="5">
        <v>200000</v>
      </c>
      <c r="J27" s="4" t="s">
        <v>41</v>
      </c>
      <c r="K27" s="23">
        <v>200000</v>
      </c>
      <c r="L27" s="1"/>
      <c r="M27" s="1"/>
      <c r="N27" s="1"/>
    </row>
    <row r="28" spans="1:14" ht="24" customHeight="1" thickBot="1">
      <c r="A28" s="46" t="s">
        <v>66</v>
      </c>
      <c r="B28" s="56">
        <v>0</v>
      </c>
      <c r="C28" s="56">
        <v>0</v>
      </c>
      <c r="D28" s="57" t="s">
        <v>69</v>
      </c>
      <c r="E28" s="3"/>
      <c r="F28" s="1"/>
      <c r="G28" s="46" t="s">
        <v>42</v>
      </c>
      <c r="H28" s="47">
        <f>B21-SUM(H7:H27)</f>
        <v>1067486</v>
      </c>
      <c r="I28" s="47">
        <v>0</v>
      </c>
      <c r="J28" s="48" t="s">
        <v>74</v>
      </c>
      <c r="K28" s="49"/>
      <c r="L28" s="1"/>
      <c r="M28" s="1"/>
      <c r="N28" s="1"/>
    </row>
    <row r="29" spans="1:14" ht="24" customHeight="1" thickBot="1" thickTop="1">
      <c r="A29" s="36" t="s">
        <v>23</v>
      </c>
      <c r="B29" s="54">
        <f>SUM(B25:B28)</f>
        <v>2804266</v>
      </c>
      <c r="C29" s="54">
        <f>SUM(C25:C28)</f>
        <v>2803826</v>
      </c>
      <c r="D29" s="55"/>
      <c r="E29" s="3"/>
      <c r="F29" s="1"/>
      <c r="G29" s="36" t="s">
        <v>61</v>
      </c>
      <c r="H29" s="37">
        <f>SUM(H7:H28)</f>
        <v>3259486</v>
      </c>
      <c r="I29" s="37">
        <f>SUM(I7:I28)</f>
        <v>2058177</v>
      </c>
      <c r="J29" s="38"/>
      <c r="K29" s="39">
        <f>SUM(K7:K28)</f>
        <v>2058177</v>
      </c>
      <c r="L29" s="1"/>
      <c r="M29" s="1"/>
      <c r="N29" s="1"/>
    </row>
    <row r="30" spans="5:14" ht="24" customHeight="1">
      <c r="E30" s="3"/>
      <c r="F30" s="1"/>
      <c r="G30" s="16"/>
      <c r="H30" s="17"/>
      <c r="I30" s="17"/>
      <c r="J30" s="16"/>
      <c r="K30" s="17"/>
      <c r="L30" s="1"/>
      <c r="M30" s="1"/>
      <c r="N30" s="1"/>
    </row>
    <row r="31" spans="5:14" ht="24" customHeight="1">
      <c r="E31" s="3"/>
      <c r="F31" s="1"/>
      <c r="G31" s="60" t="s">
        <v>71</v>
      </c>
      <c r="H31" s="70">
        <f>C21</f>
        <v>3269526</v>
      </c>
      <c r="I31" s="70"/>
      <c r="J31" s="1"/>
      <c r="K31" s="1"/>
      <c r="L31" s="1"/>
      <c r="M31" s="1"/>
      <c r="N31" s="1"/>
    </row>
    <row r="32" spans="2:12" ht="18.75" customHeight="1">
      <c r="B32" s="3"/>
      <c r="C32" s="3"/>
      <c r="D32" s="3"/>
      <c r="E32" s="3"/>
      <c r="F32" s="1"/>
      <c r="G32" s="61" t="s">
        <v>72</v>
      </c>
      <c r="H32" s="70">
        <f>I29</f>
        <v>2058177</v>
      </c>
      <c r="I32" s="70"/>
      <c r="J32" s="1"/>
      <c r="K32" s="1"/>
      <c r="L32" s="1"/>
    </row>
    <row r="33" spans="1:12" ht="18.75" customHeight="1">
      <c r="A33" s="3"/>
      <c r="B33" s="3"/>
      <c r="C33" s="3"/>
      <c r="D33" s="3"/>
      <c r="E33" s="3"/>
      <c r="F33" s="1"/>
      <c r="G33" s="61" t="s">
        <v>73</v>
      </c>
      <c r="H33" s="70">
        <f>H31-H32</f>
        <v>1211349</v>
      </c>
      <c r="I33" s="70"/>
      <c r="J33" s="1"/>
      <c r="K33" s="1"/>
      <c r="L33" s="1"/>
    </row>
    <row r="34" spans="1:12" ht="18.75" customHeight="1">
      <c r="A34" s="3"/>
      <c r="B34" s="3"/>
      <c r="C34" s="3"/>
      <c r="D34" s="3"/>
      <c r="E34" s="3"/>
      <c r="F34" s="1"/>
      <c r="G34" s="3"/>
      <c r="H34" s="3"/>
      <c r="I34" s="3"/>
      <c r="J34" s="3"/>
      <c r="K34" s="3"/>
      <c r="L34" s="1"/>
    </row>
    <row r="35" spans="1:14" ht="18.75" customHeight="1">
      <c r="A35" s="3" t="s">
        <v>88</v>
      </c>
      <c r="B35" s="3"/>
      <c r="C35" s="3"/>
      <c r="D35" s="3"/>
      <c r="E35" s="3"/>
      <c r="F35" s="1"/>
      <c r="G35" s="3"/>
      <c r="H35" s="3"/>
      <c r="I35" s="3"/>
      <c r="J35" s="3"/>
      <c r="K35" s="3"/>
      <c r="L35" s="1"/>
      <c r="M35" s="1"/>
      <c r="N35" s="1"/>
    </row>
    <row r="36" spans="1:14" ht="18.75" customHeight="1">
      <c r="A36" s="3" t="s">
        <v>92</v>
      </c>
      <c r="C36" s="3"/>
      <c r="D36" s="3"/>
      <c r="E36" s="3"/>
      <c r="F36" s="1"/>
      <c r="G36" s="3"/>
      <c r="H36" s="3"/>
      <c r="I36" s="3"/>
      <c r="J36" s="3"/>
      <c r="K36" s="3"/>
      <c r="L36" s="1"/>
      <c r="M36" s="1"/>
      <c r="N36" s="1"/>
    </row>
    <row r="37" spans="1:14" ht="18.75" customHeight="1">
      <c r="A37" s="3"/>
      <c r="B37" s="3" t="s">
        <v>75</v>
      </c>
      <c r="C37" s="3"/>
      <c r="D37" s="3"/>
      <c r="E37" s="3"/>
      <c r="F37" s="1"/>
      <c r="G37" s="3"/>
      <c r="H37" s="3"/>
      <c r="I37" s="3"/>
      <c r="J37" s="3"/>
      <c r="K37" s="3"/>
      <c r="L37" s="1"/>
      <c r="M37" s="1"/>
      <c r="N37" s="1"/>
    </row>
    <row r="38" spans="1:14" ht="18.75" customHeight="1">
      <c r="A38" s="3"/>
      <c r="B38" s="3" t="s">
        <v>76</v>
      </c>
      <c r="C38" s="3"/>
      <c r="D38" s="3"/>
      <c r="E38" s="3"/>
      <c r="F38" s="1"/>
      <c r="G38" s="3"/>
      <c r="H38" s="3"/>
      <c r="I38" s="3"/>
      <c r="J38" s="3"/>
      <c r="K38" s="3"/>
      <c r="L38" s="1"/>
      <c r="M38" s="1"/>
      <c r="N38" s="1"/>
    </row>
    <row r="39" spans="1:14" ht="18.75" customHeight="1">
      <c r="A39" s="3"/>
      <c r="B39" s="3"/>
      <c r="C39" s="3"/>
      <c r="D39" s="3"/>
      <c r="E39" s="3"/>
      <c r="F39" s="1"/>
      <c r="G39" s="3"/>
      <c r="H39" s="3"/>
      <c r="I39" s="3"/>
      <c r="J39" s="3"/>
      <c r="K39" s="3"/>
      <c r="L39" s="1"/>
      <c r="M39" s="1"/>
      <c r="N39" s="1"/>
    </row>
    <row r="40" spans="1:14" ht="18.75" customHeight="1">
      <c r="A40" s="3" t="s">
        <v>77</v>
      </c>
      <c r="B40" s="3"/>
      <c r="C40" s="3"/>
      <c r="D40" s="3"/>
      <c r="E40" s="3"/>
      <c r="F40" s="1"/>
      <c r="G40" s="3"/>
      <c r="H40" s="3"/>
      <c r="I40" s="3"/>
      <c r="J40" s="3"/>
      <c r="K40" s="3"/>
      <c r="L40" s="1"/>
      <c r="M40" s="1"/>
      <c r="N40" s="1"/>
    </row>
    <row r="41" spans="1:14" ht="18.75" customHeight="1">
      <c r="A41" s="3" t="s">
        <v>93</v>
      </c>
      <c r="B41" s="3"/>
      <c r="C41" s="3"/>
      <c r="D41" s="3"/>
      <c r="E41" s="3"/>
      <c r="F41" s="1"/>
      <c r="G41" s="3"/>
      <c r="H41" s="3"/>
      <c r="I41" s="3"/>
      <c r="J41" s="3"/>
      <c r="K41" s="3"/>
      <c r="L41" s="1"/>
      <c r="M41" s="1"/>
      <c r="N41" s="1"/>
    </row>
    <row r="42" spans="1:14" ht="18.75" customHeight="1">
      <c r="A42" s="3" t="s">
        <v>78</v>
      </c>
      <c r="B42" s="3"/>
      <c r="C42" s="3"/>
      <c r="D42" s="3"/>
      <c r="E42" s="3"/>
      <c r="F42" s="1"/>
      <c r="G42" s="3"/>
      <c r="H42" s="3"/>
      <c r="I42" s="3"/>
      <c r="J42" s="3"/>
      <c r="K42" s="3"/>
      <c r="L42" s="1"/>
      <c r="M42" s="1"/>
      <c r="N42" s="1"/>
    </row>
    <row r="43" spans="1:14" ht="18.75" customHeight="1">
      <c r="A43" s="3" t="s">
        <v>92</v>
      </c>
      <c r="B43" s="3"/>
      <c r="C43" s="3"/>
      <c r="D43" s="3"/>
      <c r="E43" s="3"/>
      <c r="F43" s="1"/>
      <c r="G43" s="3"/>
      <c r="H43" s="3"/>
      <c r="I43" s="3"/>
      <c r="J43" s="3"/>
      <c r="K43" s="3"/>
      <c r="L43" s="1"/>
      <c r="M43" s="1"/>
      <c r="N43" s="1"/>
    </row>
    <row r="44" spans="1:14" ht="18.75" customHeight="1">
      <c r="A44" s="3"/>
      <c r="B44" s="3" t="s">
        <v>79</v>
      </c>
      <c r="C44" s="3"/>
      <c r="D44" s="3"/>
      <c r="E44" s="3"/>
      <c r="F44" s="1"/>
      <c r="G44" s="3"/>
      <c r="H44" s="3"/>
      <c r="I44" s="3"/>
      <c r="J44" s="3"/>
      <c r="K44" s="3"/>
      <c r="L44" s="1"/>
      <c r="M44" s="1"/>
      <c r="N44" s="1"/>
    </row>
    <row r="45" spans="1:14" ht="18.75" customHeight="1">
      <c r="A45" s="3"/>
      <c r="B45" s="3" t="s">
        <v>82</v>
      </c>
      <c r="C45" s="3"/>
      <c r="D45" s="3"/>
      <c r="E45" s="3"/>
      <c r="F45" s="1"/>
      <c r="G45" s="3"/>
      <c r="H45" s="3"/>
      <c r="I45" s="3"/>
      <c r="J45" s="3"/>
      <c r="K45" s="3"/>
      <c r="L45" s="1"/>
      <c r="M45" s="1"/>
      <c r="N45" s="1"/>
    </row>
    <row r="46" spans="1:14" ht="18.75" customHeight="1">
      <c r="A46" s="3"/>
      <c r="B46" s="3"/>
      <c r="C46" s="3"/>
      <c r="D46" s="3"/>
      <c r="E46" s="3"/>
      <c r="F46" s="1"/>
      <c r="G46" s="3"/>
      <c r="H46" s="3"/>
      <c r="I46" s="3"/>
      <c r="J46" s="3"/>
      <c r="K46" s="3"/>
      <c r="L46" s="1"/>
      <c r="M46" s="1"/>
      <c r="N46" s="1"/>
    </row>
    <row r="47" spans="1:14" ht="18.75" customHeight="1">
      <c r="A47" s="3"/>
      <c r="B47" s="3"/>
      <c r="C47" s="3"/>
      <c r="D47" s="3"/>
      <c r="E47" s="3"/>
      <c r="F47" s="1"/>
      <c r="G47" s="3"/>
      <c r="H47" s="3"/>
      <c r="I47" s="3"/>
      <c r="J47" s="3"/>
      <c r="K47" s="3"/>
      <c r="L47" s="1"/>
      <c r="M47" s="1"/>
      <c r="N47" s="1"/>
    </row>
    <row r="48" spans="1:14" ht="18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8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</sheetData>
  <sheetProtection/>
  <mergeCells count="7">
    <mergeCell ref="H1:K1"/>
    <mergeCell ref="D6:E6"/>
    <mergeCell ref="J6:K6"/>
    <mergeCell ref="H31:I31"/>
    <mergeCell ref="H32:I32"/>
    <mergeCell ref="H33:I33"/>
    <mergeCell ref="A3:K3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長岡京市役所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長岡京市役所</dc:creator>
  <cp:keywords/>
  <dc:description/>
  <cp:lastModifiedBy>Windows ユーザー</cp:lastModifiedBy>
  <cp:lastPrinted>2015-09-02T05:17:16Z</cp:lastPrinted>
  <dcterms:created xsi:type="dcterms:W3CDTF">2013-03-18T07:11:43Z</dcterms:created>
  <dcterms:modified xsi:type="dcterms:W3CDTF">2022-03-15T01:20:44Z</dcterms:modified>
  <cp:category/>
  <cp:version/>
  <cp:contentType/>
  <cp:contentStatus/>
</cp:coreProperties>
</file>