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<sst xmlns="http://schemas.openxmlformats.org/spreadsheetml/2006/main" count="226" uniqueCount="111">
  <si>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</si>
  <si>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</si>
  <si>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</si>
  <si>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</si>
  <si>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</si>
  <si>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</si>
  <si>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</si>
  <si>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</si>
  <si>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</si>
  <si>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</si>
  <si>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</si>
  <si>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</si>
  <si>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</si>
  <si>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</si>
  <si>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</si>
  <si>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</si>
  <si>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</si>
  <si>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</si>
  <si>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</si>
  <si>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</si>
  <si>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</si>
  <si>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</si>
  <si>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</si>
  <si>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</si>
  <si>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</si>
  <si>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</si>
  <si>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</si>
  <si>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</si>
  <si>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</si>
  <si>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</si>
  <si>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</si>
  <si>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</si>
  <si>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</si>
  <si>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</si>
  <si>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</si>
  <si>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</si>
  <si>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</si>
  <si>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</si>
  <si>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</si>
  <si>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</si>
  <si>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</si>
  <si>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</si>
  <si>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</si>
  <si>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</si>
  <si>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</si>
  <si>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</si>
  <si>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</si>
  <si>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</si>
  <si>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</si>
  <si>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</si>
  <si>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</si>
  <si>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</si>
  <si>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</si>
  <si>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</si>
  <si>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</si>
  <si>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</si>
  <si>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</si>
  <si>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</si>
  <si>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</si>
  <si>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</si>
  <si>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</si>
  <si>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</si>
  <si>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</si>
  <si>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</si>
  <si>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</si>
  <si>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</si>
  <si>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</si>
  <si>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</si>
  <si>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</si>
  <si>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</si>
  <si>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</si>
  <si>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</si>
  <si>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</si>
  <si>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</si>
  <si>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</si>
  <si>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</si>
  <si>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</si>
  <si>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</si>
  <si>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</si>
  <si>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</si>
  <si>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</si>
  <si>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</si>
  <si>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</si>
  <si>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</si>
  <si>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</si>
  <si>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</si>
  <si>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</si>
  <si>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</si>
  <si>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</si>
  <si>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</si>
  <si>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</si>
  <si>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</si>
  <si>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</si>
  <si>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</si>
  <si>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</si>
  <si>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</si>
  <si>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長岡京市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</si>
  <si>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</si>
  <si>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</si>
  <si>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</si>
  <si>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</si>
  <si>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</si>
  <si>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</si>
  <si>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</si>
  <si>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</si>
  <si>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</si>
  <si>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</si>
  <si>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</si>
  <si>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長寿命化計画を基に、計画的に管渠を改修しています。</t>
    <phoneticPr fontId="4"/>
  </si>
  <si>
    <t xml:space="preserve"> 指標⑧の水洗化率は、接続指導により100%に近づきつつあります。
　一方、比較的短期間に下水道(汚水)管渠等を整備したため、多額の企業債償還負担が続いており、指標④の企業債残高対事業規模比率が平均を大幅に上回っています。これに伴い、⑥の汚水処理原価の数値も平均値を上回っています。
　反面、下水道使用料単価は府内でも安価なままとなっているため、⑤の経費回収比率は平均を下回っています。
　また、指標①の収益的収支比率は、老朽化した施設の改修費などが年度により異なっていることを表しています。
　企業債は、繰上償還や資本費平準化債の活用などにより単年度の償還費抑制を推進しています。収入である下水道使用料は、平成２７年１０月、平成１６年度から約１０年ぶりに改定をしました。老朽施設の改修は、従前、不具合が発生してから改修していたために大きな変動がありましたが、今後は老朽化状態を調査し、計画的に改修を行う方針です。
</t>
    <rPh sb="97" eb="99">
      <t>ヘイキン</t>
    </rPh>
    <rPh sb="100" eb="102">
      <t>オオハバ</t>
    </rPh>
    <rPh sb="103" eb="105">
      <t>ウワマワ</t>
    </rPh>
    <rPh sb="114" eb="115">
      <t>トモナ</t>
    </rPh>
    <rPh sb="143" eb="145">
      <t>ハンメン</t>
    </rPh>
    <rPh sb="146" eb="149">
      <t>ゲスイドウ</t>
    </rPh>
    <rPh sb="149" eb="152">
      <t>シヨウリョウ</t>
    </rPh>
    <rPh sb="152" eb="154">
      <t>タンカ</t>
    </rPh>
    <rPh sb="155" eb="156">
      <t>フ</t>
    </rPh>
    <rPh sb="156" eb="157">
      <t>ナイ</t>
    </rPh>
    <rPh sb="159" eb="161">
      <t>アンカ</t>
    </rPh>
    <rPh sb="182" eb="184">
      <t>ヘイキン</t>
    </rPh>
    <rPh sb="185" eb="187">
      <t>シタマワ</t>
    </rPh>
    <rPh sb="211" eb="214">
      <t>ロウキュウカ</t>
    </rPh>
    <rPh sb="216" eb="218">
      <t>シセツ</t>
    </rPh>
    <rPh sb="219" eb="222">
      <t>カイシュウヒ</t>
    </rPh>
    <rPh sb="225" eb="227">
      <t>ネンド</t>
    </rPh>
    <rPh sb="230" eb="231">
      <t>コト</t>
    </rPh>
    <rPh sb="239" eb="240">
      <t>アラワ</t>
    </rPh>
    <rPh sb="248" eb="250">
      <t>キギョウ</t>
    </rPh>
    <rPh sb="250" eb="251">
      <t>サイ</t>
    </rPh>
    <rPh sb="253" eb="255">
      <t>クリア</t>
    </rPh>
    <rPh sb="255" eb="257">
      <t>ショウカン</t>
    </rPh>
    <rPh sb="258" eb="260">
      <t>シホン</t>
    </rPh>
    <rPh sb="260" eb="261">
      <t>ヒ</t>
    </rPh>
    <rPh sb="261" eb="264">
      <t>ヘイジュンカ</t>
    </rPh>
    <rPh sb="264" eb="265">
      <t>サイ</t>
    </rPh>
    <rPh sb="266" eb="268">
      <t>カツヨウ</t>
    </rPh>
    <rPh sb="273" eb="276">
      <t>タンネンド</t>
    </rPh>
    <rPh sb="277" eb="279">
      <t>ショウカン</t>
    </rPh>
    <rPh sb="279" eb="280">
      <t>ヒ</t>
    </rPh>
    <rPh sb="280" eb="282">
      <t>ヨクセイ</t>
    </rPh>
    <rPh sb="283" eb="285">
      <t>スイシン</t>
    </rPh>
    <rPh sb="291" eb="293">
      <t>シュウニュウ</t>
    </rPh>
    <rPh sb="296" eb="299">
      <t>ゲスイドウ</t>
    </rPh>
    <rPh sb="299" eb="302">
      <t>シヨウリョウ</t>
    </rPh>
    <rPh sb="336" eb="338">
      <t>ロウキュウ</t>
    </rPh>
    <rPh sb="338" eb="340">
      <t>シセツ</t>
    </rPh>
    <rPh sb="341" eb="343">
      <t>カイシュウ</t>
    </rPh>
    <rPh sb="345" eb="347">
      <t>ジュウゼン</t>
    </rPh>
    <rPh sb="348" eb="351">
      <t>フグアイ</t>
    </rPh>
    <rPh sb="352" eb="354">
      <t>ハッセイ</t>
    </rPh>
    <rPh sb="358" eb="360">
      <t>カイシュウ</t>
    </rPh>
    <rPh sb="367" eb="368">
      <t>オオ</t>
    </rPh>
    <rPh sb="370" eb="372">
      <t>ヘンドウ</t>
    </rPh>
    <rPh sb="380" eb="382">
      <t>コンゴ</t>
    </rPh>
    <rPh sb="383" eb="386">
      <t>ロウキュウカ</t>
    </rPh>
    <rPh sb="386" eb="388">
      <t>ジョウタイ</t>
    </rPh>
    <rPh sb="389" eb="391">
      <t>チョウサ</t>
    </rPh>
    <rPh sb="393" eb="396">
      <t>ケイカクテキ</t>
    </rPh>
    <rPh sb="397" eb="399">
      <t>カイシュウ</t>
    </rPh>
    <rPh sb="400" eb="401">
      <t>オコナ</t>
    </rPh>
    <rPh sb="402" eb="404">
      <t>ホウシン</t>
    </rPh>
    <phoneticPr fontId="4"/>
  </si>
  <si>
    <t>　支出の６割を超える企業債償還費は微減傾向にあります。しかし、一般会計からの市税による赤字補填を解消する程の効果はありません。
　既に繰上償還や職員削減などのコスト抑制を実施してきましたが、今後の維持管理費の抑制や下水道使用料を５年ごとに見直すことにより、経営の健全化と計画的な管渠改修に努めます。</t>
    <rPh sb="1" eb="3">
      <t>シシュツ</t>
    </rPh>
    <rPh sb="5" eb="6">
      <t>ワリ</t>
    </rPh>
    <rPh sb="7" eb="8">
      <t>コ</t>
    </rPh>
    <rPh sb="15" eb="16">
      <t>ヒ</t>
    </rPh>
    <rPh sb="17" eb="19">
      <t>ビゲン</t>
    </rPh>
    <rPh sb="19" eb="21">
      <t>ケイコウ</t>
    </rPh>
    <rPh sb="31" eb="33">
      <t>イッパン</t>
    </rPh>
    <rPh sb="33" eb="35">
      <t>カイケイ</t>
    </rPh>
    <rPh sb="38" eb="39">
      <t>シ</t>
    </rPh>
    <rPh sb="39" eb="40">
      <t>ゼイ</t>
    </rPh>
    <rPh sb="43" eb="45">
      <t>アカジ</t>
    </rPh>
    <rPh sb="45" eb="47">
      <t>ホテン</t>
    </rPh>
    <rPh sb="48" eb="50">
      <t>カイショウ</t>
    </rPh>
    <rPh sb="52" eb="53">
      <t>ホド</t>
    </rPh>
    <rPh sb="54" eb="56">
      <t>コウカ</t>
    </rPh>
    <rPh sb="65" eb="66">
      <t>スデ</t>
    </rPh>
    <rPh sb="67" eb="69">
      <t>クリア</t>
    </rPh>
    <rPh sb="69" eb="71">
      <t>ショウカン</t>
    </rPh>
    <rPh sb="72" eb="74">
      <t>ショクイン</t>
    </rPh>
    <rPh sb="74" eb="76">
      <t>サクゲン</t>
    </rPh>
    <rPh sb="82" eb="84">
      <t>ヨクセイ</t>
    </rPh>
    <rPh sb="85" eb="87">
      <t>ジッシ</t>
    </rPh>
    <rPh sb="95" eb="97">
      <t>コンゴ</t>
    </rPh>
    <rPh sb="98" eb="100">
      <t>イジ</t>
    </rPh>
    <rPh sb="100" eb="103">
      <t>カンリヒ</t>
    </rPh>
    <rPh sb="104" eb="106">
      <t>ヨクセイ</t>
    </rPh>
    <rPh sb="107" eb="110">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</si>
</sst>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0.36</c:v>
                </c:pt>
                <c:pt idx="1">
                  <c:v>0.34</c:v>
                </c:pt>
                <c:pt idx="2">
                  <c:v>0.33</c:v>
                </c:pt>
                <c:pt idx="3" formatCode="#,##0.00;&quot;△&quot;#,##0.00">
                  <c:v>0</c:v>
                </c:pt>
                <c:pt idx="4" formatCode="#,##0.00;&quot;△&quot;#,##0.00">
                  <c:v>0</c:v>
                </c:pt>
              </c:numCache>
            </c:numRef>
          </c:val>
        </c:ser>
        <c:dLbls>
          <c:showLegendKey val="0"/>
          <c:showVal val="0"/>
          <c:showCatName val="0"/>
          <c:showSerName val="0"/>
          <c:showPercent val="0"/>
          <c:showBubbleSize val="0"/>
        </c:dLbls>
        <c:gapWidth val="150"/>
        <c:axId val="141945856"/>
        <c:axId val="1426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141945856"/>
        <c:axId val="142607488"/>
      </c:lineChart>
      <c:dateAx>
        <c:axId val="141945856"/>
        <c:scaling>
          <c:orientation val="minMax"/>
        </c:scaling>
        <c:delete val="1"/>
        <c:axPos val="b"/>
        <c:numFmt formatCode="ge" sourceLinked="1"/>
        <c:majorTickMark val="none"/>
        <c:minorTickMark val="none"/>
        <c:tickLblPos val="none"/>
        <c:crossAx val="142607488"/>
        <c:crosses val="autoZero"/>
        <c:auto val="1"/>
        <c:lblOffset val="100"/>
        <c:baseTimeUnit val="years"/>
      </c:dateAx>
      <c:valAx>
        <c:axId val="1426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317056"/>
        <c:axId val="1443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81.89</c:v>
                </c:pt>
                <c:pt idx="1">
                  <c:v>83.17</c:v>
                </c:pt>
                <c:pt idx="2">
                  <c:v>79.790000000000006</c:v>
                </c:pt>
                <c:pt idx="3">
                  <c:v>79.22</c:v>
                </c:pt>
                <c:pt idx="4">
                  <c:v>83.47</c:v>
                </c:pt>
              </c:numCache>
            </c:numRef>
          </c:val>
          <c:smooth val="0"/>
        </c:ser>
        <c:dLbls>
          <c:showLegendKey val="0"/>
          <c:showVal val="0"/>
          <c:showCatName val="0"/>
          <c:showSerName val="0"/>
          <c:showPercent val="0"/>
          <c:showBubbleSize val="0"/>
        </c:dLbls>
        <c:marker val="1"/>
        <c:smooth val="0"/>
        <c:axId val="144317056"/>
        <c:axId val="144343808"/>
      </c:lineChart>
      <c:dateAx>
        <c:axId val="144317056"/>
        <c:scaling>
          <c:orientation val="minMax"/>
        </c:scaling>
        <c:delete val="1"/>
        <c:axPos val="b"/>
        <c:numFmt formatCode="ge" sourceLinked="1"/>
        <c:majorTickMark val="none"/>
        <c:minorTickMark val="none"/>
        <c:tickLblPos val="none"/>
        <c:crossAx val="144343808"/>
        <c:crosses val="autoZero"/>
        <c:auto val="1"/>
        <c:lblOffset val="100"/>
        <c:baseTimeUnit val="years"/>
      </c:dateAx>
      <c:valAx>
        <c:axId val="144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97.57</c:v>
                </c:pt>
                <c:pt idx="1">
                  <c:v>97.85</c:v>
                </c:pt>
                <c:pt idx="2">
                  <c:v>98.62</c:v>
                </c:pt>
                <c:pt idx="3">
                  <c:v>98.75</c:v>
                </c:pt>
                <c:pt idx="4">
                  <c:v>98.99</c:v>
                </c:pt>
              </c:numCache>
            </c:numRef>
          </c:val>
        </c:ser>
        <c:dLbls>
          <c:showLegendKey val="0"/>
          <c:showVal val="0"/>
          <c:showCatName val="0"/>
          <c:showSerName val="0"/>
          <c:showPercent val="0"/>
          <c:showBubbleSize val="0"/>
        </c:dLbls>
        <c:gapWidth val="150"/>
        <c:axId val="144378112"/>
        <c:axId val="1443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94.79</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144378112"/>
        <c:axId val="144380288"/>
      </c:lineChart>
      <c:dateAx>
        <c:axId val="144378112"/>
        <c:scaling>
          <c:orientation val="minMax"/>
        </c:scaling>
        <c:delete val="1"/>
        <c:axPos val="b"/>
        <c:numFmt formatCode="ge" sourceLinked="1"/>
        <c:majorTickMark val="none"/>
        <c:minorTickMark val="none"/>
        <c:tickLblPos val="none"/>
        <c:crossAx val="144380288"/>
        <c:crosses val="autoZero"/>
        <c:auto val="1"/>
        <c:lblOffset val="100"/>
        <c:baseTimeUnit val="years"/>
      </c:dateAx>
      <c:valAx>
        <c:axId val="1443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59.45</c:v>
                </c:pt>
                <c:pt idx="1">
                  <c:v>58.67</c:v>
                </c:pt>
                <c:pt idx="2">
                  <c:v>60.24</c:v>
                </c:pt>
                <c:pt idx="3">
                  <c:v>58.62</c:v>
                </c:pt>
                <c:pt idx="4">
                  <c:v>60.33</c:v>
                </c:pt>
              </c:numCache>
            </c:numRef>
          </c:val>
        </c:ser>
        <c:dLbls>
          <c:showLegendKey val="0"/>
          <c:showVal val="0"/>
          <c:showCatName val="0"/>
          <c:showSerName val="0"/>
          <c:showPercent val="0"/>
          <c:showBubbleSize val="0"/>
        </c:dLbls>
        <c:gapWidth val="150"/>
        <c:axId val="142645888"/>
        <c:axId val="1426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645888"/>
        <c:axId val="142656256"/>
      </c:lineChart>
      <c:dateAx>
        <c:axId val="142645888"/>
        <c:scaling>
          <c:orientation val="minMax"/>
        </c:scaling>
        <c:delete val="1"/>
        <c:axPos val="b"/>
        <c:numFmt formatCode="ge" sourceLinked="1"/>
        <c:majorTickMark val="none"/>
        <c:minorTickMark val="none"/>
        <c:tickLblPos val="none"/>
        <c:crossAx val="142656256"/>
        <c:crosses val="autoZero"/>
        <c:auto val="1"/>
        <c:lblOffset val="100"/>
        <c:baseTimeUnit val="years"/>
      </c:dateAx>
      <c:valAx>
        <c:axId val="1426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24224"/>
        <c:axId val="1439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24224"/>
        <c:axId val="143946880"/>
      </c:lineChart>
      <c:dateAx>
        <c:axId val="143924224"/>
        <c:scaling>
          <c:orientation val="minMax"/>
        </c:scaling>
        <c:delete val="1"/>
        <c:axPos val="b"/>
        <c:numFmt formatCode="ge" sourceLinked="1"/>
        <c:majorTickMark val="none"/>
        <c:minorTickMark val="none"/>
        <c:tickLblPos val="none"/>
        <c:crossAx val="143946880"/>
        <c:crosses val="autoZero"/>
        <c:auto val="1"/>
        <c:lblOffset val="100"/>
        <c:baseTimeUnit val="years"/>
      </c:dateAx>
      <c:valAx>
        <c:axId val="1439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77088"/>
        <c:axId val="1439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77088"/>
        <c:axId val="143983360"/>
      </c:lineChart>
      <c:dateAx>
        <c:axId val="143977088"/>
        <c:scaling>
          <c:orientation val="minMax"/>
        </c:scaling>
        <c:delete val="1"/>
        <c:axPos val="b"/>
        <c:numFmt formatCode="ge" sourceLinked="1"/>
        <c:majorTickMark val="none"/>
        <c:minorTickMark val="none"/>
        <c:tickLblPos val="none"/>
        <c:crossAx val="143983360"/>
        <c:crosses val="autoZero"/>
        <c:auto val="1"/>
        <c:lblOffset val="100"/>
        <c:baseTimeUnit val="years"/>
      </c:dateAx>
      <c:valAx>
        <c:axId val="1439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19840"/>
        <c:axId val="1440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19840"/>
        <c:axId val="144021760"/>
      </c:lineChart>
      <c:dateAx>
        <c:axId val="144019840"/>
        <c:scaling>
          <c:orientation val="minMax"/>
        </c:scaling>
        <c:delete val="1"/>
        <c:axPos val="b"/>
        <c:numFmt formatCode="ge" sourceLinked="1"/>
        <c:majorTickMark val="none"/>
        <c:minorTickMark val="none"/>
        <c:tickLblPos val="none"/>
        <c:crossAx val="144021760"/>
        <c:crosses val="autoZero"/>
        <c:auto val="1"/>
        <c:lblOffset val="100"/>
        <c:baseTimeUnit val="years"/>
      </c:dateAx>
      <c:valAx>
        <c:axId val="144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63104"/>
        <c:axId val="1440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63104"/>
        <c:axId val="144069376"/>
      </c:lineChart>
      <c:dateAx>
        <c:axId val="144063104"/>
        <c:scaling>
          <c:orientation val="minMax"/>
        </c:scaling>
        <c:delete val="1"/>
        <c:axPos val="b"/>
        <c:numFmt formatCode="ge" sourceLinked="1"/>
        <c:majorTickMark val="none"/>
        <c:minorTickMark val="none"/>
        <c:tickLblPos val="none"/>
        <c:crossAx val="144069376"/>
        <c:crosses val="autoZero"/>
        <c:auto val="1"/>
        <c:lblOffset val="100"/>
        <c:baseTimeUnit val="years"/>
      </c:dateAx>
      <c:valAx>
        <c:axId val="1440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1578.28</c:v>
                </c:pt>
                <c:pt idx="1">
                  <c:v>1559.56</c:v>
                </c:pt>
                <c:pt idx="2">
                  <c:v>1534.16</c:v>
                </c:pt>
                <c:pt idx="3">
                  <c:v>1444.87</c:v>
                </c:pt>
                <c:pt idx="4">
                  <c:v>1345.79</c:v>
                </c:pt>
              </c:numCache>
            </c:numRef>
          </c:val>
        </c:ser>
        <c:dLbls>
          <c:showLegendKey val="0"/>
          <c:showVal val="0"/>
          <c:showCatName val="0"/>
          <c:showSerName val="0"/>
          <c:showPercent val="0"/>
          <c:showBubbleSize val="0"/>
        </c:dLbls>
        <c:gapWidth val="150"/>
        <c:axId val="144087296"/>
        <c:axId val="1441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1005</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144087296"/>
        <c:axId val="144109952"/>
      </c:lineChart>
      <c:dateAx>
        <c:axId val="144087296"/>
        <c:scaling>
          <c:orientation val="minMax"/>
        </c:scaling>
        <c:delete val="1"/>
        <c:axPos val="b"/>
        <c:numFmt formatCode="ge" sourceLinked="1"/>
        <c:majorTickMark val="none"/>
        <c:minorTickMark val="none"/>
        <c:tickLblPos val="none"/>
        <c:crossAx val="144109952"/>
        <c:crosses val="autoZero"/>
        <c:auto val="1"/>
        <c:lblOffset val="100"/>
        <c:baseTimeUnit val="years"/>
      </c:dateAx>
      <c:valAx>
        <c:axId val="1441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71.17</c:v>
                </c:pt>
                <c:pt idx="1">
                  <c:v>70.59</c:v>
                </c:pt>
                <c:pt idx="2">
                  <c:v>69.89</c:v>
                </c:pt>
                <c:pt idx="3">
                  <c:v>71.06</c:v>
                </c:pt>
                <c:pt idx="4">
                  <c:v>72.599999999999994</c:v>
                </c:pt>
              </c:numCache>
            </c:numRef>
          </c:val>
        </c:ser>
        <c:dLbls>
          <c:showLegendKey val="0"/>
          <c:showVal val="0"/>
          <c:showCatName val="0"/>
          <c:showSerName val="0"/>
          <c:showPercent val="0"/>
          <c:showBubbleSize val="0"/>
        </c:dLbls>
        <c:gapWidth val="150"/>
        <c:axId val="144148352"/>
        <c:axId val="1441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83.36</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144148352"/>
        <c:axId val="144150528"/>
      </c:lineChart>
      <c:dateAx>
        <c:axId val="144148352"/>
        <c:scaling>
          <c:orientation val="minMax"/>
        </c:scaling>
        <c:delete val="1"/>
        <c:axPos val="b"/>
        <c:numFmt formatCode="ge" sourceLinked="1"/>
        <c:majorTickMark val="none"/>
        <c:minorTickMark val="none"/>
        <c:tickLblPos val="none"/>
        <c:crossAx val="144150528"/>
        <c:crosses val="autoZero"/>
        <c:auto val="1"/>
        <c:lblOffset val="100"/>
        <c:baseTimeUnit val="years"/>
      </c:dateAx>
      <c:valAx>
        <c:axId val="1441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165.62</c:v>
                </c:pt>
                <c:pt idx="1">
                  <c:v>165.65</c:v>
                </c:pt>
                <c:pt idx="2">
                  <c:v>167.62</c:v>
                </c:pt>
                <c:pt idx="3">
                  <c:v>165.15</c:v>
                </c:pt>
                <c:pt idx="4">
                  <c:v>165.16</c:v>
                </c:pt>
              </c:numCache>
            </c:numRef>
          </c:val>
        </c:ser>
        <c:dLbls>
          <c:showLegendKey val="0"/>
          <c:showVal val="0"/>
          <c:showCatName val="0"/>
          <c:showSerName val="0"/>
          <c:showPercent val="0"/>
          <c:showBubbleSize val="0"/>
        </c:dLbls>
        <c:gapWidth val="150"/>
        <c:axId val="144167680"/>
        <c:axId val="1441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152.47999999999999</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144167680"/>
        <c:axId val="144169600"/>
      </c:lineChart>
      <c:dateAx>
        <c:axId val="144167680"/>
        <c:scaling>
          <c:orientation val="minMax"/>
        </c:scaling>
        <c:delete val="1"/>
        <c:axPos val="b"/>
        <c:numFmt formatCode="ge" sourceLinked="1"/>
        <c:majorTickMark val="none"/>
        <c:minorTickMark val="none"/>
        <c:tickLblPos val="none"/>
        <c:crossAx val="144169600"/>
        <c:crosses val="autoZero"/>
        <c:auto val="1"/>
        <c:lblOffset val="100"/>
        <c:baseTimeUnit val="years"/>
      </c:dateAx>
      <c:valAx>
        <c:axId val="1441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5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長岡京市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80222</v>
      </c>
      <c r="AM8" s="47"/>
      <c r="AN8" s="47"/>
      <c r="AO8" s="47"/>
      <c r="AP8" s="47"/>
      <c r="AQ8" s="47"/>
      <c r="AR8" s="47"/>
      <c r="AS8" s="47"/>
      <c r="AT8" s="43">
        <f>データ!S6</f>
        <v>19.170000000000002</v>
      </c>
      <c r="AU8" s="43"/>
      <c r="AV8" s="43"/>
      <c r="AW8" s="43"/>
      <c r="AX8" s="43"/>
      <c r="AY8" s="43"/>
      <c r="AZ8" s="43"/>
      <c r="BA8" s="43"/>
      <c r="BB8" s="43">
        <f>データ!T6</f>
        <v>4184.7700000000004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99.72</v>
      </c>
      <c r="Q10" s="43"/>
      <c r="R10" s="43"/>
      <c r="S10" s="43"/>
      <c r="T10" s="43"/>
      <c r="U10" s="43"/>
      <c r="V10" s="43"/>
      <c r="W10" s="43">
        <f>データ!P6</f>
        <v>86.89</v>
      </c>
      <c r="X10" s="43"/>
      <c r="Y10" s="43"/>
      <c r="Z10" s="43"/>
      <c r="AA10" s="43"/>
      <c r="AB10" s="43"/>
      <c r="AC10" s="43"/>
      <c r="AD10" s="47">
        <f>データ!Q6</f>
        <v>1863</v>
      </c>
      <c r="AE10" s="47"/>
      <c r="AF10" s="47"/>
      <c r="AG10" s="47"/>
      <c r="AH10" s="47"/>
      <c r="AI10" s="47"/>
      <c r="AJ10" s="47"/>
      <c r="AK10" s="2"/>
      <c r="AL10" s="47">
        <f>データ!U6</f>
        <v>80111</v>
      </c>
      <c r="AM10" s="47"/>
      <c r="AN10" s="47"/>
      <c r="AO10" s="47"/>
      <c r="AP10" s="47"/>
      <c r="AQ10" s="47"/>
      <c r="AR10" s="47"/>
      <c r="AS10" s="47"/>
      <c r="AT10" s="43">
        <f>データ!V6</f>
        <v>9.7100000000000009</v>
      </c>
      <c r="AU10" s="43"/>
      <c r="AV10" s="43"/>
      <c r="AW10" s="43"/>
      <c r="AX10" s="43"/>
      <c r="AY10" s="43"/>
      <c r="AZ10" s="43"/>
      <c r="BA10" s="43"/>
      <c r="BB10" s="43">
        <f>データ!W6</f>
        <v>8250.36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262099</v>
      </c>
      <c r="D6" s="31">
        <f t="shared" si="3"/>
        <v>47</v>
      </c>
      <c r="E6" s="31">
        <f t="shared" si="3"/>
        <v>17</v>
      </c>
      <c r="F6" s="31">
        <f t="shared" si="3"/>
        <v>1</v>
      </c>
      <c r="G6" s="31">
        <f t="shared" si="3"/>
        <v>0</v>
      </c>
      <c r="H6" s="31" t="str">
        <f t="shared" si="3"/>
        <v>京都府　長岡京市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99.72</v>
      </c>
      <c r="P6" s="32">
        <f t="shared" si="3"/>
        <v>86.89</v>
      </c>
      <c r="Q6" s="32">
        <f t="shared" si="3"/>
        <v>1863</v>
      </c>
      <c r="R6" s="32">
        <f t="shared" si="3"/>
        <v>80222</v>
      </c>
      <c r="S6" s="32">
        <f t="shared" si="3"/>
        <v>19.170000000000002</v>
      </c>
      <c r="T6" s="32">
        <f t="shared" si="3"/>
        <v>4184.7700000000004</v>
      </c>
      <c r="U6" s="32">
        <f t="shared" si="3"/>
        <v>80111</v>
      </c>
      <c r="V6" s="32">
        <f t="shared" si="3"/>
        <v>9.7100000000000009</v>
      </c>
      <c r="W6" s="32">
        <f t="shared" si="3"/>
        <v>8250.36</v>
      </c>
      <c r="X6" s="33">
        <f>IF(X7="",NA(),X7)</f>
        <v>59.45</v>
      </c>
      <c r="Y6" s="33">
        <f t="shared" ref="Y6:AG6" si="4">IF(Y7="",NA(),Y7)</f>
        <v>58.67</v>
      </c>
      <c r="Z6" s="33">
        <f t="shared" si="4"/>
        <v>60.24</v>
      </c>
      <c r="AA6" s="33">
        <f t="shared" si="4"/>
        <v>58.62</v>
      </c>
      <c r="AB6" s="33">
        <f t="shared" si="4"/>
        <v>60.33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1578.28</v>
      </c>
      <c r="BF6" s="33">
        <f t="shared" ref="BF6:BN6" si="7">IF(BF7="",NA(),BF7)</f>
        <v>1559.56</v>
      </c>
      <c r="BG6" s="33">
        <f t="shared" si="7"/>
        <v>1534.16</v>
      </c>
      <c r="BH6" s="33">
        <f t="shared" si="7"/>
        <v>1444.87</v>
      </c>
      <c r="BI6" s="33">
        <f t="shared" si="7"/>
        <v>1345.79</v>
      </c>
      <c r="BJ6" s="33">
        <f t="shared" si="7"/>
        <v>1005</v>
      </c>
      <c r="BK6" s="33">
        <f t="shared" si="7"/>
        <v>908.51</v>
      </c>
      <c r="BL6" s="33">
        <f t="shared" si="7"/>
        <v>866.05</v>
      </c>
      <c r="BM6" s="33">
        <f t="shared" si="7"/>
        <v>892.91</v>
      </c>
      <c r="BN6" s="33">
        <f t="shared" si="7"/>
        <v>839.9</v>
      </c>
      <c r="BO6" s="32" t="str">
        <f>IF(BO7="","",IF(BO7="-","【-】","【"&amp;SUBSTITUTE(TEXT(BO7,"#,##0.00"),"-","△")&amp;"】"))</f>
        <v>【776.35】</v>
      </c>
      <c r="BP6" s="33">
        <f>IF(BP7="",NA(),BP7)</f>
        <v>71.17</v>
      </c>
      <c r="BQ6" s="33">
        <f t="shared" ref="BQ6:BY6" si="8">IF(BQ7="",NA(),BQ7)</f>
        <v>70.59</v>
      </c>
      <c r="BR6" s="33">
        <f t="shared" si="8"/>
        <v>69.89</v>
      </c>
      <c r="BS6" s="33">
        <f t="shared" si="8"/>
        <v>71.06</v>
      </c>
      <c r="BT6" s="33">
        <f t="shared" si="8"/>
        <v>72.599999999999994</v>
      </c>
      <c r="BU6" s="33">
        <f t="shared" si="8"/>
        <v>83.36</v>
      </c>
      <c r="BV6" s="33">
        <f t="shared" si="8"/>
        <v>84.71</v>
      </c>
      <c r="BW6" s="33">
        <f t="shared" si="8"/>
        <v>87.1</v>
      </c>
      <c r="BX6" s="33">
        <f t="shared" si="8"/>
        <v>86.47</v>
      </c>
      <c r="BY6" s="33">
        <f t="shared" si="8"/>
        <v>87.66</v>
      </c>
      <c r="BZ6" s="32" t="str">
        <f>IF(BZ7="","",IF(BZ7="-","【-】","【"&amp;SUBSTITUTE(TEXT(BZ7,"#,##0.00"),"-","△")&amp;"】"))</f>
        <v>【96.57】</v>
      </c>
      <c r="CA6" s="33">
        <f>IF(CA7="",NA(),CA7)</f>
        <v>165.62</v>
      </c>
      <c r="CB6" s="33">
        <f t="shared" ref="CB6:CJ6" si="9">IF(CB7="",NA(),CB7)</f>
        <v>165.65</v>
      </c>
      <c r="CC6" s="33">
        <f t="shared" si="9"/>
        <v>167.62</v>
      </c>
      <c r="CD6" s="33">
        <f t="shared" si="9"/>
        <v>165.15</v>
      </c>
      <c r="CE6" s="33">
        <f t="shared" si="9"/>
        <v>165.16</v>
      </c>
      <c r="CF6" s="33">
        <f t="shared" si="9"/>
        <v>152.47999999999999</v>
      </c>
      <c r="CG6" s="33">
        <f t="shared" si="9"/>
        <v>148.62</v>
      </c>
      <c r="CH6" s="33">
        <f t="shared" si="9"/>
        <v>147.97999999999999</v>
      </c>
      <c r="CI6" s="33">
        <f t="shared" si="9"/>
        <v>146.86000000000001</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81.89</v>
      </c>
      <c r="CR6" s="33">
        <f t="shared" si="10"/>
        <v>83.17</v>
      </c>
      <c r="CS6" s="33">
        <f t="shared" si="10"/>
        <v>79.790000000000006</v>
      </c>
      <c r="CT6" s="33">
        <f t="shared" si="10"/>
        <v>79.22</v>
      </c>
      <c r="CU6" s="33">
        <f t="shared" si="10"/>
        <v>83.47</v>
      </c>
      <c r="CV6" s="32" t="str">
        <f>IF(CV7="","",IF(CV7="-","【-】","【"&amp;SUBSTITUTE(TEXT(CV7,"#,##0.00"),"-","△")&amp;"】"))</f>
        <v>【60.35】</v>
      </c>
      <c r="CW6" s="33">
        <f>IF(CW7="",NA(),CW7)</f>
        <v>97.57</v>
      </c>
      <c r="CX6" s="33">
        <f t="shared" ref="CX6:DF6" si="11">IF(CX7="",NA(),CX7)</f>
        <v>97.85</v>
      </c>
      <c r="CY6" s="33">
        <f t="shared" si="11"/>
        <v>98.62</v>
      </c>
      <c r="CZ6" s="33">
        <f t="shared" si="11"/>
        <v>98.75</v>
      </c>
      <c r="DA6" s="33">
        <f t="shared" si="11"/>
        <v>98.99</v>
      </c>
      <c r="DB6" s="33">
        <f t="shared" si="11"/>
        <v>94.79</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0.36</v>
      </c>
      <c r="EE6" s="33">
        <f t="shared" ref="EE6:EM6" si="14">IF(EE7="",NA(),EE7)</f>
        <v>0.34</v>
      </c>
      <c r="EF6" s="33">
        <f t="shared" si="14"/>
        <v>0.33</v>
      </c>
      <c r="EG6" s="32">
        <f t="shared" si="14"/>
        <v>0</v>
      </c>
      <c r="EH6" s="32">
        <f t="shared" si="14"/>
        <v>0</v>
      </c>
      <c r="EI6" s="33">
        <f t="shared" si="14"/>
        <v>0.19</v>
      </c>
      <c r="EJ6" s="33">
        <f t="shared" si="14"/>
        <v>0.13</v>
      </c>
      <c r="EK6" s="33">
        <f t="shared" si="14"/>
        <v>0.14000000000000001</v>
      </c>
      <c r="EL6" s="33">
        <f t="shared" si="14"/>
        <v>0.08</v>
      </c>
      <c r="EM6" s="33">
        <f t="shared" si="14"/>
        <v>0.09</v>
      </c>
      <c r="EN6" s="32" t="str">
        <f>IF(EN7="","",IF(EN7="-","【-】","【"&amp;SUBSTITUTE(TEXT(EN7,"#,##0.00"),"-","△")&amp;"】"))</f>
        <v>【0.17】</v>
      </c>
    </row>
    <row r="7" spans="1:144" s="34" customFormat="1">
      <c r="A7" s="26"/>
      <c r="B7" s="35">
        <v>2014</v>
      </c>
      <c r="C7" s="35">
        <v>262099</v>
      </c>
      <c r="D7" s="35">
        <v>47</v>
      </c>
      <c r="E7" s="35">
        <v>17</v>
      </c>
      <c r="F7" s="35">
        <v>1</v>
      </c>
      <c r="G7" s="35">
        <v>0</v>
      </c>
      <c r="H7" s="35" t="s">
        <v>96</v>
      </c>
      <c r="I7" s="35" t="s">
        <v>97</v>
      </c>
      <c r="J7" s="35" t="s">
        <v>98</v>
      </c>
      <c r="K7" s="35" t="s">
        <v>99</v>
      </c>
      <c r="L7" s="35" t="s">
        <v>100</v>
      </c>
      <c r="M7" s="36" t="s">
        <v>101</v>
      </c>
      <c r="N7" s="36" t="s">
        <v>102</v>
      </c>
      <c r="O7" s="36">
        <v>99.72</v>
      </c>
      <c r="P7" s="36">
        <v>86.89</v>
      </c>
      <c r="Q7" s="36">
        <v>1863</v>
      </c>
      <c r="R7" s="36">
        <v>80222</v>
      </c>
      <c r="S7" s="36">
        <v>19.170000000000002</v>
      </c>
      <c r="T7" s="36">
        <v>4184.7700000000004</v>
      </c>
      <c r="U7" s="36">
        <v>80111</v>
      </c>
      <c r="V7" s="36">
        <v>9.7100000000000009</v>
      </c>
      <c r="W7" s="36">
        <v>8250.36</v>
      </c>
      <c r="X7" s="36">
        <v>59.45</v>
      </c>
      <c r="Y7" s="36">
        <v>58.67</v>
      </c>
      <c r="Z7" s="36">
        <v>60.24</v>
      </c>
      <c r="AA7" s="36">
        <v>58.62</v>
      </c>
      <c r="AB7" s="36">
        <v>60.33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1578.28</v>
      </c>
      <c r="BF7" s="36">
        <v>1559.56</v>
      </c>
      <c r="BG7" s="36">
        <v>1534.16</v>
      </c>
      <c r="BH7" s="36">
        <v>1444.87</v>
      </c>
      <c r="BI7" s="36">
        <v>1345.79</v>
      </c>
      <c r="BJ7" s="36">
        <v>1005</v>
      </c>
      <c r="BK7" s="36">
        <v>908.51</v>
      </c>
      <c r="BL7" s="36">
        <v>866.05</v>
      </c>
      <c r="BM7" s="36">
        <v>892.91</v>
      </c>
      <c r="BN7" s="36">
        <v>839.9</v>
      </c>
      <c r="BO7" s="36">
        <v>776.35</v>
      </c>
      <c r="BP7" s="36">
        <v>71.17</v>
      </c>
      <c r="BQ7" s="36">
        <v>70.59</v>
      </c>
      <c r="BR7" s="36">
        <v>69.89</v>
      </c>
      <c r="BS7" s="36">
        <v>71.06</v>
      </c>
      <c r="BT7" s="36">
        <v>72.599999999999994</v>
      </c>
      <c r="BU7" s="36">
        <v>83.36</v>
      </c>
      <c r="BV7" s="36">
        <v>84.71</v>
      </c>
      <c r="BW7" s="36">
        <v>87.1</v>
      </c>
      <c r="BX7" s="36">
        <v>86.47</v>
      </c>
      <c r="BY7" s="36">
        <v>87.66</v>
      </c>
      <c r="BZ7" s="36">
        <v>96.57</v>
      </c>
      <c r="CA7" s="36">
        <v>165.62</v>
      </c>
      <c r="CB7" s="36">
        <v>165.65</v>
      </c>
      <c r="CC7" s="36">
        <v>167.62</v>
      </c>
      <c r="CD7" s="36">
        <v>165.15</v>
      </c>
      <c r="CE7" s="36">
        <v>165.16</v>
      </c>
      <c r="CF7" s="36">
        <v>152.47999999999999</v>
      </c>
      <c r="CG7" s="36">
        <v>148.62</v>
      </c>
      <c r="CH7" s="36">
        <v>147.97999999999999</v>
      </c>
      <c r="CI7" s="36">
        <v>146.86000000000001</v>
      </c>
      <c r="CJ7" s="36">
        <v>145.18</v>
      </c>
      <c r="CK7" s="36">
        <v>142.28</v>
      </c>
      <c r="CL7" s="36" t="s">
        <v>101</v>
      </c>
      <c r="CM7" s="36" t="s">
        <v>101</v>
      </c>
      <c r="CN7" s="36" t="s">
        <v>101</v>
      </c>
      <c r="CO7" s="36" t="s">
        <v>101</v>
      </c>
      <c r="CP7" s="36" t="s">
        <v>101</v>
      </c>
      <c r="CQ7" s="36">
        <v>81.89</v>
      </c>
      <c r="CR7" s="36">
        <v>83.17</v>
      </c>
      <c r="CS7" s="36">
        <v>79.790000000000006</v>
      </c>
      <c r="CT7" s="36">
        <v>79.22</v>
      </c>
      <c r="CU7" s="36">
        <v>83.47</v>
      </c>
      <c r="CV7" s="36">
        <v>60.35</v>
      </c>
      <c r="CW7" s="36">
        <v>97.57</v>
      </c>
      <c r="CX7" s="36">
        <v>97.85</v>
      </c>
      <c r="CY7" s="36">
        <v>98.62</v>
      </c>
      <c r="CZ7" s="36">
        <v>98.75</v>
      </c>
      <c r="DA7" s="36">
        <v>98.99</v>
      </c>
      <c r="DB7" s="36">
        <v>94.79</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0.36</v>
      </c>
      <c r="EE7" s="36">
        <v>0.34</v>
      </c>
      <c r="EF7" s="36">
        <v>0.33</v>
      </c>
      <c r="EG7" s="36">
        <v>0</v>
      </c>
      <c r="EH7" s="36">
        <v>0</v>
      </c>
      <c r="EI7" s="36">
        <v>0.19</v>
      </c>
      <c r="EJ7" s="36">
        <v>0.13</v>
      </c>
      <c r="EK7" s="36">
        <v>0.14000000000000001</v>
      </c>
      <c r="EL7" s="36">
        <v>0.08</v>
      </c>
      <c r="EM7" s="36">
        <v>0.09</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長岡京市役所</cp:lastModifiedBy>
  <cp:lastPrinted>2016-02-22T10:29:24Z</cp:lastPrinted>
  <dcterms:created xsi:type="dcterms:W3CDTF">2016-02-03T08:54:14Z</dcterms:created>
  <dcterms:modified xsi:type="dcterms:W3CDTF">2017-02-28T04:56:57Z</dcterms:modified>
</cp:coreProperties>
</file>