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ziT8dxq/kYUusJd7OsMbyQAiFQs3EIeXwTy7xM243rmYEoRCSc7UC+DNT24rlePKFSdy/aslSAYXR1AkVH/6g==" workbookSaltValue="V+AmjX3obfYbElfVV81a0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<sst xmlns="http://schemas.openxmlformats.org/spreadsheetml/2006/main" count="324" uniqueCount="123">
  <si>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</si>
  <si>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</si>
  <si>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</si>
  <si>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</si>
  <si>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</si>
  <si>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</si>
  <si>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</si>
  <si>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</si>
  <si>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</si>
  <si>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</si>
  <si>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</si>
  <si>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</si>
  <si>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</si>
  <si>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</si>
  <si>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</si>
  <si>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</si>
  <si>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</si>
  <si>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</si>
  <si>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</si>
  <si>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</si>
  <si>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</si>
  <si>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</si>
  <si>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</si>
  <si>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</si>
  <si>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</si>
  <si>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</si>
  <si>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</si>
  <si>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</si>
  <si>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</si>
  <si>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</si>
  <si>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</si>
  <si>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</si>
  <si>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</si>
  <si>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</si>
  <si>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</si>
  <si>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</si>
  <si>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</si>
  <si>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</si>
  <si>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</si>
  <si>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</si>
  <si>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</si>
  <si>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</si>
  <si>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</si>
  <si>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</si>
  <si>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</si>
  <si>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</si>
  <si>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</si>
  <si>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</si>
  <si>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</si>
  <si>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</si>
  <si>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</si>
  <si>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</si>
  <si>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</si>
  <si>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</si>
  <si>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</si>
  <si>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</si>
  <si>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</si>
  <si>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</si>
  <si>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</si>
  <si>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</si>
  <si>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</si>
  <si>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</si>
  <si>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</si>
  <si>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</si>
  <si>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</si>
  <si>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</si>
  <si>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</si>
  <si>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</si>
  <si>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</si>
  <si>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</si>
  <si>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</si>
  <si>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</si>
  <si>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</si>
  <si>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</si>
  <si>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</si>
  <si>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</si>
  <si>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</si>
  <si>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</si>
  <si>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</si>
  <si>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</si>
  <si>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</si>
  <si>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</si>
  <si>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</si>
  <si>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</si>
  <si>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</si>
  <si>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</si>
  <si>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</si>
  <si>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</si>
  <si>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</si>
  <si>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</si>
  <si>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</si>
  <si>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</si>
  <si>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</si>
  <si>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</si>
  <si>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</si>
  <si>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</si>
  <si>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</si>
  <si>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</si>
  <si>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</si>
  <si>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</si>
  <si>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</si>
  <si>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</si>
  <si>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</si>
  <si>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</si>
  <si>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</si>
  <si>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</si>
  <si>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</si>
  <si>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</si>
  <si>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</si>
  <si>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</si>
  <si>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</si>
  <si>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</si>
  <si>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</si>
  <si>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</si>
  <si>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</si>
  <si>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</si>
  <si>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</si>
  <si>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</si>
  <si>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</si>
  <si>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</si>
  <si>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平成29年度は、地方公営企業法適用の初年度であり、会計制度が変更になったため、前年度までとの比較ができません。
　①の経常収支比率は、100％を上回っており、今後も健全経営に努めます。
　③の流動比率は、35.91％と低くなっていますが、企業債を含んだ数値となっています。
　④の企業債残高対事業費規模比率は、建設当初から多額の借入れを行ってきたことから類似団体平均、全国平均を大幅に上回っています。これに伴い、⑥の汚水処理原価も同様に平均を上回っています。しかし、償還のピークを迎えていることから、今後は緩やかに下降すると見込んでいます。
　⑤の経費回収率は、85.05％と類似団体平均、全国平均を下回っており、経費削減に努めるほか、使用料の適正化を図っていきます。
　</t>
    <rPh sb="18" eb="21">
      <t>ショネンド</t>
    </rPh>
    <rPh sb="25" eb="27">
      <t>カイケイ</t>
    </rPh>
    <rPh sb="27" eb="29">
      <t>セイド</t>
    </rPh>
    <rPh sb="30" eb="32">
      <t>ヘンコウ</t>
    </rPh>
    <rPh sb="39" eb="42">
      <t>ゼンネンド</t>
    </rPh>
    <rPh sb="46" eb="48">
      <t>ヒカク</t>
    </rPh>
    <rPh sb="59" eb="61">
      <t>ケイジョウ</t>
    </rPh>
    <rPh sb="61" eb="63">
      <t>シュウシ</t>
    </rPh>
    <rPh sb="63" eb="65">
      <t>ヒリツ</t>
    </rPh>
    <rPh sb="72" eb="74">
      <t>ウワマワ</t>
    </rPh>
    <rPh sb="79" eb="81">
      <t>コンゴ</t>
    </rPh>
    <rPh sb="82" eb="84">
      <t>ケンゼン</t>
    </rPh>
    <rPh sb="84" eb="86">
      <t>ケイエイ</t>
    </rPh>
    <rPh sb="87" eb="88">
      <t>ツト</t>
    </rPh>
    <rPh sb="96" eb="98">
      <t>リュウドウ</t>
    </rPh>
    <rPh sb="98" eb="100">
      <t>ヒリツ</t>
    </rPh>
    <rPh sb="109" eb="110">
      <t>ヒク</t>
    </rPh>
    <rPh sb="119" eb="121">
      <t>キギョウ</t>
    </rPh>
    <rPh sb="121" eb="122">
      <t>サイ</t>
    </rPh>
    <rPh sb="123" eb="124">
      <t>フク</t>
    </rPh>
    <rPh sb="126" eb="128">
      <t>スウチ</t>
    </rPh>
    <rPh sb="184" eb="186">
      <t>ゼンコク</t>
    </rPh>
    <rPh sb="186" eb="188">
      <t>ヘイキン</t>
    </rPh>
    <rPh sb="203" eb="204">
      <t>トモナ</t>
    </rPh>
    <rPh sb="250" eb="252">
      <t>コンゴ</t>
    </rPh>
    <rPh sb="253" eb="254">
      <t>ユル</t>
    </rPh>
    <rPh sb="257" eb="259">
      <t>カコウ</t>
    </rPh>
    <rPh sb="274" eb="276">
      <t>ケイヒ</t>
    </rPh>
    <rPh sb="276" eb="278">
      <t>カイシュウ</t>
    </rPh>
    <rPh sb="278" eb="279">
      <t>リツ</t>
    </rPh>
    <rPh sb="288" eb="290">
      <t>ルイジ</t>
    </rPh>
    <rPh sb="290" eb="292">
      <t>ダンタイ</t>
    </rPh>
    <rPh sb="292" eb="294">
      <t>ヘイキン</t>
    </rPh>
    <rPh sb="295" eb="297">
      <t>ゼンコク</t>
    </rPh>
    <rPh sb="297" eb="299">
      <t>ヘイキン</t>
    </rPh>
    <rPh sb="300" eb="302">
      <t>シタマワ</t>
    </rPh>
    <rPh sb="307" eb="309">
      <t>ケイヒ</t>
    </rPh>
    <rPh sb="309" eb="311">
      <t>サクゲン</t>
    </rPh>
    <rPh sb="312" eb="313">
      <t>ツト</t>
    </rPh>
    <rPh sb="318" eb="321">
      <t>シヨウリョウ</t>
    </rPh>
    <rPh sb="322" eb="325">
      <t>テキセイカ</t>
    </rPh>
    <rPh sb="326" eb="327">
      <t>ハカ</t>
    </rPh>
    <phoneticPr fontId="4"/>
  </si>
  <si>
    <t>　昭和54年度から供用開始し、徐々に老朽化が進んでいます。今後、建設ピークであった平成７年度ごろから平成18年度ごろの下水道施設が老朽化を迎えることから、可能な限り事業量を平準化しつつ改築更新を行っていきます。
　③の管渠改善率が平均より大幅に下回っているのは、現時点では耐用年数を超える施設がないためです。現在は、初期に埋設した下水道管等を中心に老朽化の調査を行い、損傷状況に応じた対策を実施しています。
　なお、①の有形固定資産減価償却率は、平成29年度から企業会計を導入したため、減価償却の実績がなく、低い数値となっています。</t>
    <rPh sb="158" eb="160">
      <t>ショキ</t>
    </rPh>
    <rPh sb="161" eb="163">
      <t>マイセツ</t>
    </rPh>
    <rPh sb="165" eb="168">
      <t>ゲスイドウ</t>
    </rPh>
    <rPh sb="168" eb="169">
      <t>カン</t>
    </rPh>
    <rPh sb="169" eb="170">
      <t>トウ</t>
    </rPh>
    <rPh sb="171" eb="173">
      <t>チュウシン</t>
    </rPh>
    <rPh sb="192" eb="194">
      <t>タイサク</t>
    </rPh>
    <rPh sb="195" eb="197">
      <t>ジッシ</t>
    </rPh>
    <rPh sb="210" eb="212">
      <t>ユウケイ</t>
    </rPh>
    <rPh sb="212" eb="214">
      <t>コテイ</t>
    </rPh>
    <rPh sb="214" eb="216">
      <t>シサン</t>
    </rPh>
    <rPh sb="216" eb="218">
      <t>ゲンカ</t>
    </rPh>
    <rPh sb="218" eb="220">
      <t>ショウキャク</t>
    </rPh>
    <rPh sb="220" eb="221">
      <t>リツ</t>
    </rPh>
    <rPh sb="227" eb="229">
      <t>ネンド</t>
    </rPh>
    <rPh sb="231" eb="233">
      <t>キギョウ</t>
    </rPh>
    <rPh sb="233" eb="235">
      <t>カイケイ</t>
    </rPh>
    <rPh sb="236" eb="238">
      <t>ドウニュウ</t>
    </rPh>
    <rPh sb="243" eb="245">
      <t>ゲンカ</t>
    </rPh>
    <rPh sb="245" eb="247">
      <t>ショウキャク</t>
    </rPh>
    <rPh sb="248" eb="250">
      <t>ジッセキ</t>
    </rPh>
    <rPh sb="254" eb="255">
      <t>ヒク</t>
    </rPh>
    <rPh sb="256" eb="258">
      <t>スウチ</t>
    </rPh>
    <phoneticPr fontId="4"/>
  </si>
  <si>
    <t>　本市は、下水道施設の整備を短期間で行ってきたことから、借入額が多額になり、企業債償還金は支出の約4割を占めていますが、平成32年度ごろをピークに減少傾向へ転じる見込みです。
　一方で、初期に埋設した管渠が耐用年数の50年に近づき、今後は、老朽化対策の修繕費など、使用料で賄うべき経費が増加する見込みです。
　維持管理計画及び財政計画の慎重な策定が経営の重要課題となっているため、現在、上下水道事業審議会において、「上下水道ビジョン（平成32年度～41年度まで。国の要請に基づく経営戦略を含む。）」の策定に係る審議が進められています。
　平成29年度から地方公営企業法を適用し、経営状況がより明確に把握できるようになることから、ビジョンの策定後は、公費負担と下水道使用料の適正化を定期的に見直し、安定経営を維持していきます。</t>
    <rPh sb="1" eb="2">
      <t>ホン</t>
    </rPh>
    <rPh sb="2" eb="3">
      <t>シ</t>
    </rPh>
    <rPh sb="5" eb="8">
      <t>ゲスイドウ</t>
    </rPh>
    <rPh sb="8" eb="10">
      <t>シセツ</t>
    </rPh>
    <rPh sb="11" eb="13">
      <t>セイビ</t>
    </rPh>
    <rPh sb="14" eb="17">
      <t>タンキカン</t>
    </rPh>
    <rPh sb="18" eb="19">
      <t>オコナ</t>
    </rPh>
    <rPh sb="28" eb="30">
      <t>カリイレ</t>
    </rPh>
    <rPh sb="30" eb="31">
      <t>ガク</t>
    </rPh>
    <rPh sb="32" eb="34">
      <t>タガク</t>
    </rPh>
    <rPh sb="38" eb="40">
      <t>キギョウ</t>
    </rPh>
    <rPh sb="40" eb="41">
      <t>サイ</t>
    </rPh>
    <rPh sb="41" eb="44">
      <t>ショウカンキン</t>
    </rPh>
    <rPh sb="48" eb="49">
      <t>ヤク</t>
    </rPh>
    <rPh sb="50" eb="51">
      <t>ワリ</t>
    </rPh>
    <rPh sb="52" eb="53">
      <t>シ</t>
    </rPh>
    <rPh sb="73" eb="75">
      <t>ゲンショウ</t>
    </rPh>
    <rPh sb="89" eb="91">
      <t>イッポウ</t>
    </rPh>
    <rPh sb="93" eb="95">
      <t>ショキ</t>
    </rPh>
    <rPh sb="96" eb="98">
      <t>マイセツ</t>
    </rPh>
    <rPh sb="100" eb="102">
      <t>カンキョ</t>
    </rPh>
    <rPh sb="103" eb="105">
      <t>タイヨウ</t>
    </rPh>
    <rPh sb="105" eb="107">
      <t>ネンスウ</t>
    </rPh>
    <rPh sb="110" eb="111">
      <t>ネン</t>
    </rPh>
    <rPh sb="112" eb="113">
      <t>チカ</t>
    </rPh>
    <rPh sb="116" eb="118">
      <t>コンゴ</t>
    </rPh>
    <rPh sb="147" eb="149">
      <t>ミコ</t>
    </rPh>
    <rPh sb="258" eb="259">
      <t>スス</t>
    </rPh>
    <rPh sb="269" eb="271">
      <t>ヘイセイ</t>
    </rPh>
    <rPh sb="273" eb="275">
      <t>ネンド</t>
    </rPh>
    <rPh sb="277" eb="279">
      <t>チホウ</t>
    </rPh>
    <rPh sb="279" eb="281">
      <t>コウエイ</t>
    </rPh>
    <rPh sb="281" eb="283">
      <t>キギョウ</t>
    </rPh>
    <rPh sb="283" eb="284">
      <t>ホウ</t>
    </rPh>
    <rPh sb="285" eb="287">
      <t>テキヨウ</t>
    </rPh>
    <rPh sb="289" eb="291">
      <t>ケイエイ</t>
    </rPh>
    <rPh sb="291" eb="293">
      <t>ジョウキョウ</t>
    </rPh>
    <rPh sb="296" eb="298">
      <t>メイカク</t>
    </rPh>
    <rPh sb="326" eb="328">
      <t>フタン</t>
    </rPh>
    <rPh sb="348" eb="350">
      <t>アンテイ</t>
    </rPh>
    <rPh sb="350" eb="352">
      <t>ケイエイ</t>
    </rPh>
    <rPh sb="353" eb="355">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</si>
</sst>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0.05</c:v>
                </c:pt>
              </c:numCache>
            </c:numRef>
          </c:val>
          <c:extLst xmlns:c16r2="http://schemas.microsoft.com/office/drawing/2015/06/chart">
            <c:ext xmlns:c16="http://schemas.microsoft.com/office/drawing/2014/chart" uri="{C3380CC4-5D6E-409C-BE32-E72D297353CC}">
              <c16:uniqueId val="{00000000-EC32-4A8A-8EFF-B6DF491DABA8}"/>
            </c:ext>
          </c:extLst>
        </c:ser>
        <c:dLbls>
          <c:showLegendKey val="0"/>
          <c:showVal val="0"/>
          <c:showCatName val="0"/>
          <c:showSerName val="0"/>
          <c:showPercent val="0"/>
          <c:showBubbleSize val="0"/>
        </c:dLbls>
        <c:gapWidth val="150"/>
        <c:axId val="163622272"/>
        <c:axId val="16453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c:v>
                </c:pt>
              </c:numCache>
            </c:numRef>
          </c:val>
          <c:smooth val="0"/>
          <c:extLst xmlns:c16r2="http://schemas.microsoft.com/office/drawing/2015/06/chart">
            <c:ext xmlns:c16="http://schemas.microsoft.com/office/drawing/2014/chart" uri="{C3380CC4-5D6E-409C-BE32-E72D297353CC}">
              <c16:uniqueId val="{00000001-EC32-4A8A-8EFF-B6DF491DABA8}"/>
            </c:ext>
          </c:extLst>
        </c:ser>
        <c:dLbls>
          <c:showLegendKey val="0"/>
          <c:showVal val="0"/>
          <c:showCatName val="0"/>
          <c:showSerName val="0"/>
          <c:showPercent val="0"/>
          <c:showBubbleSize val="0"/>
        </c:dLbls>
        <c:marker val="1"/>
        <c:smooth val="0"/>
        <c:axId val="163622272"/>
        <c:axId val="164538240"/>
      </c:lineChart>
      <c:dateAx>
        <c:axId val="163622272"/>
        <c:scaling>
          <c:orientation val="minMax"/>
        </c:scaling>
        <c:delete val="1"/>
        <c:axPos val="b"/>
        <c:numFmt formatCode="ge" sourceLinked="1"/>
        <c:majorTickMark val="none"/>
        <c:minorTickMark val="none"/>
        <c:tickLblPos val="none"/>
        <c:crossAx val="164538240"/>
        <c:crosses val="autoZero"/>
        <c:auto val="1"/>
        <c:lblOffset val="100"/>
        <c:baseTimeUnit val="years"/>
      </c:dateAx>
      <c:valAx>
        <c:axId val="1645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46-4302-9E21-105DEBB0110A}"/>
            </c:ext>
          </c:extLst>
        </c:ser>
        <c:dLbls>
          <c:showLegendKey val="0"/>
          <c:showVal val="0"/>
          <c:showCatName val="0"/>
          <c:showSerName val="0"/>
          <c:showPercent val="0"/>
          <c:showBubbleSize val="0"/>
        </c:dLbls>
        <c:gapWidth val="150"/>
        <c:axId val="83077376"/>
        <c:axId val="8309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73.599999999999994</c:v>
                </c:pt>
              </c:numCache>
            </c:numRef>
          </c:val>
          <c:smooth val="0"/>
          <c:extLst xmlns:c16r2="http://schemas.microsoft.com/office/drawing/2015/06/chart">
            <c:ext xmlns:c16="http://schemas.microsoft.com/office/drawing/2014/chart" uri="{C3380CC4-5D6E-409C-BE32-E72D297353CC}">
              <c16:uniqueId val="{00000001-0F46-4302-9E21-105DEBB0110A}"/>
            </c:ext>
          </c:extLst>
        </c:ser>
        <c:dLbls>
          <c:showLegendKey val="0"/>
          <c:showVal val="0"/>
          <c:showCatName val="0"/>
          <c:showSerName val="0"/>
          <c:showPercent val="0"/>
          <c:showBubbleSize val="0"/>
        </c:dLbls>
        <c:marker val="1"/>
        <c:smooth val="0"/>
        <c:axId val="83077376"/>
        <c:axId val="83091840"/>
      </c:lineChart>
      <c:dateAx>
        <c:axId val="83077376"/>
        <c:scaling>
          <c:orientation val="minMax"/>
        </c:scaling>
        <c:delete val="1"/>
        <c:axPos val="b"/>
        <c:numFmt formatCode="ge" sourceLinked="1"/>
        <c:majorTickMark val="none"/>
        <c:minorTickMark val="none"/>
        <c:tickLblPos val="none"/>
        <c:crossAx val="83091840"/>
        <c:crosses val="autoZero"/>
        <c:auto val="1"/>
        <c:lblOffset val="100"/>
        <c:baseTimeUnit val="years"/>
      </c:dateAx>
      <c:valAx>
        <c:axId val="830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99.22</c:v>
                </c:pt>
              </c:numCache>
            </c:numRef>
          </c:val>
          <c:extLst xmlns:c16r2="http://schemas.microsoft.com/office/drawing/2015/06/chart">
            <c:ext xmlns:c16="http://schemas.microsoft.com/office/drawing/2014/chart" uri="{C3380CC4-5D6E-409C-BE32-E72D297353CC}">
              <c16:uniqueId val="{00000000-636D-4A80-BF23-E34074CCCAE0}"/>
            </c:ext>
          </c:extLst>
        </c:ser>
        <c:dLbls>
          <c:showLegendKey val="0"/>
          <c:showVal val="0"/>
          <c:showCatName val="0"/>
          <c:showSerName val="0"/>
          <c:showPercent val="0"/>
          <c:showBubbleSize val="0"/>
        </c:dLbls>
        <c:gapWidth val="150"/>
        <c:axId val="83102336"/>
        <c:axId val="8311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96.4</c:v>
                </c:pt>
              </c:numCache>
            </c:numRef>
          </c:val>
          <c:smooth val="0"/>
          <c:extLst xmlns:c16r2="http://schemas.microsoft.com/office/drawing/2015/06/chart">
            <c:ext xmlns:c16="http://schemas.microsoft.com/office/drawing/2014/chart" uri="{C3380CC4-5D6E-409C-BE32-E72D297353CC}">
              <c16:uniqueId val="{00000001-636D-4A80-BF23-E34074CCCAE0}"/>
            </c:ext>
          </c:extLst>
        </c:ser>
        <c:dLbls>
          <c:showLegendKey val="0"/>
          <c:showVal val="0"/>
          <c:showCatName val="0"/>
          <c:showSerName val="0"/>
          <c:showPercent val="0"/>
          <c:showBubbleSize val="0"/>
        </c:dLbls>
        <c:marker val="1"/>
        <c:smooth val="0"/>
        <c:axId val="83102336"/>
        <c:axId val="83116800"/>
      </c:lineChart>
      <c:dateAx>
        <c:axId val="83102336"/>
        <c:scaling>
          <c:orientation val="minMax"/>
        </c:scaling>
        <c:delete val="1"/>
        <c:axPos val="b"/>
        <c:numFmt formatCode="ge" sourceLinked="1"/>
        <c:majorTickMark val="none"/>
        <c:minorTickMark val="none"/>
        <c:tickLblPos val="none"/>
        <c:crossAx val="83116800"/>
        <c:crosses val="autoZero"/>
        <c:auto val="1"/>
        <c:lblOffset val="100"/>
        <c:baseTimeUnit val="years"/>
      </c:dateAx>
      <c:valAx>
        <c:axId val="831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100.64</c:v>
                </c:pt>
              </c:numCache>
            </c:numRef>
          </c:val>
          <c:extLst xmlns:c16r2="http://schemas.microsoft.com/office/drawing/2015/06/chart">
            <c:ext xmlns:c16="http://schemas.microsoft.com/office/drawing/2014/chart" uri="{C3380CC4-5D6E-409C-BE32-E72D297353CC}">
              <c16:uniqueId val="{00000000-A6C3-42D9-B1E7-E0BF7524BDE8}"/>
            </c:ext>
          </c:extLst>
        </c:ser>
        <c:dLbls>
          <c:showLegendKey val="0"/>
          <c:showVal val="0"/>
          <c:showCatName val="0"/>
          <c:showSerName val="0"/>
          <c:showPercent val="0"/>
          <c:showBubbleSize val="0"/>
        </c:dLbls>
        <c:gapWidth val="150"/>
        <c:axId val="173142400"/>
        <c:axId val="17319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103.88</c:v>
                </c:pt>
              </c:numCache>
            </c:numRef>
          </c:val>
          <c:smooth val="0"/>
          <c:extLst xmlns:c16r2="http://schemas.microsoft.com/office/drawing/2015/06/chart">
            <c:ext xmlns:c16="http://schemas.microsoft.com/office/drawing/2014/chart" uri="{C3380CC4-5D6E-409C-BE32-E72D297353CC}">
              <c16:uniqueId val="{00000001-A6C3-42D9-B1E7-E0BF7524BDE8}"/>
            </c:ext>
          </c:extLst>
        </c:ser>
        <c:dLbls>
          <c:showLegendKey val="0"/>
          <c:showVal val="0"/>
          <c:showCatName val="0"/>
          <c:showSerName val="0"/>
          <c:showPercent val="0"/>
          <c:showBubbleSize val="0"/>
        </c:dLbls>
        <c:marker val="1"/>
        <c:smooth val="0"/>
        <c:axId val="173142400"/>
        <c:axId val="173190144"/>
      </c:lineChart>
      <c:dateAx>
        <c:axId val="173142400"/>
        <c:scaling>
          <c:orientation val="minMax"/>
        </c:scaling>
        <c:delete val="1"/>
        <c:axPos val="b"/>
        <c:numFmt formatCode="ge" sourceLinked="1"/>
        <c:majorTickMark val="none"/>
        <c:minorTickMark val="none"/>
        <c:tickLblPos val="none"/>
        <c:crossAx val="173190144"/>
        <c:crosses val="autoZero"/>
        <c:auto val="1"/>
        <c:lblOffset val="100"/>
        <c:baseTimeUnit val="years"/>
      </c:dateAx>
      <c:valAx>
        <c:axId val="1731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4</c:v>
                </c:pt>
              </c:numCache>
            </c:numRef>
          </c:val>
          <c:extLst xmlns:c16r2="http://schemas.microsoft.com/office/drawing/2015/06/chart">
            <c:ext xmlns:c16="http://schemas.microsoft.com/office/drawing/2014/chart" uri="{C3380CC4-5D6E-409C-BE32-E72D297353CC}">
              <c16:uniqueId val="{00000000-0A30-4662-BB0E-EE62C475B8E2}"/>
            </c:ext>
          </c:extLst>
        </c:ser>
        <c:dLbls>
          <c:showLegendKey val="0"/>
          <c:showVal val="0"/>
          <c:showCatName val="0"/>
          <c:showSerName val="0"/>
          <c:showPercent val="0"/>
          <c:showBubbleSize val="0"/>
        </c:dLbls>
        <c:gapWidth val="150"/>
        <c:axId val="28043904"/>
        <c:axId val="3454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7.78</c:v>
                </c:pt>
              </c:numCache>
            </c:numRef>
          </c:val>
          <c:smooth val="0"/>
          <c:extLst xmlns:c16r2="http://schemas.microsoft.com/office/drawing/2015/06/chart">
            <c:ext xmlns:c16="http://schemas.microsoft.com/office/drawing/2014/chart" uri="{C3380CC4-5D6E-409C-BE32-E72D297353CC}">
              <c16:uniqueId val="{00000001-0A30-4662-BB0E-EE62C475B8E2}"/>
            </c:ext>
          </c:extLst>
        </c:ser>
        <c:dLbls>
          <c:showLegendKey val="0"/>
          <c:showVal val="0"/>
          <c:showCatName val="0"/>
          <c:showSerName val="0"/>
          <c:showPercent val="0"/>
          <c:showBubbleSize val="0"/>
        </c:dLbls>
        <c:marker val="1"/>
        <c:smooth val="0"/>
        <c:axId val="28043904"/>
        <c:axId val="34542336"/>
      </c:lineChart>
      <c:dateAx>
        <c:axId val="28043904"/>
        <c:scaling>
          <c:orientation val="minMax"/>
        </c:scaling>
        <c:delete val="1"/>
        <c:axPos val="b"/>
        <c:numFmt formatCode="ge" sourceLinked="1"/>
        <c:majorTickMark val="none"/>
        <c:minorTickMark val="none"/>
        <c:tickLblPos val="none"/>
        <c:crossAx val="34542336"/>
        <c:crosses val="autoZero"/>
        <c:auto val="1"/>
        <c:lblOffset val="100"/>
        <c:baseTimeUnit val="years"/>
      </c:dateAx>
      <c:valAx>
        <c:axId val="345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30C-4D17-8CCB-F7D56257EFE9}"/>
            </c:ext>
          </c:extLst>
        </c:ser>
        <c:dLbls>
          <c:showLegendKey val="0"/>
          <c:showVal val="0"/>
          <c:showCatName val="0"/>
          <c:showSerName val="0"/>
          <c:showPercent val="0"/>
          <c:showBubbleSize val="0"/>
        </c:dLbls>
        <c:gapWidth val="150"/>
        <c:axId val="34552832"/>
        <c:axId val="345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0.12</c:v>
                </c:pt>
              </c:numCache>
            </c:numRef>
          </c:val>
          <c:smooth val="0"/>
          <c:extLst xmlns:c16r2="http://schemas.microsoft.com/office/drawing/2015/06/chart">
            <c:ext xmlns:c16="http://schemas.microsoft.com/office/drawing/2014/chart" uri="{C3380CC4-5D6E-409C-BE32-E72D297353CC}">
              <c16:uniqueId val="{00000001-A30C-4D17-8CCB-F7D56257EFE9}"/>
            </c:ext>
          </c:extLst>
        </c:ser>
        <c:dLbls>
          <c:showLegendKey val="0"/>
          <c:showVal val="0"/>
          <c:showCatName val="0"/>
          <c:showSerName val="0"/>
          <c:showPercent val="0"/>
          <c:showBubbleSize val="0"/>
        </c:dLbls>
        <c:marker val="1"/>
        <c:smooth val="0"/>
        <c:axId val="34552832"/>
        <c:axId val="34567296"/>
      </c:lineChart>
      <c:dateAx>
        <c:axId val="34552832"/>
        <c:scaling>
          <c:orientation val="minMax"/>
        </c:scaling>
        <c:delete val="1"/>
        <c:axPos val="b"/>
        <c:numFmt formatCode="ge" sourceLinked="1"/>
        <c:majorTickMark val="none"/>
        <c:minorTickMark val="none"/>
        <c:tickLblPos val="none"/>
        <c:crossAx val="34567296"/>
        <c:crosses val="autoZero"/>
        <c:auto val="1"/>
        <c:lblOffset val="100"/>
        <c:baseTimeUnit val="years"/>
      </c:dateAx>
      <c:valAx>
        <c:axId val="345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69F-4D53-BE27-3F3A497598E6}"/>
            </c:ext>
          </c:extLst>
        </c:ser>
        <c:dLbls>
          <c:showLegendKey val="0"/>
          <c:showVal val="0"/>
          <c:showCatName val="0"/>
          <c:showSerName val="0"/>
          <c:showPercent val="0"/>
          <c:showBubbleSize val="0"/>
        </c:dLbls>
        <c:gapWidth val="150"/>
        <c:axId val="34599296"/>
        <c:axId val="3460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169F-4D53-BE27-3F3A497598E6}"/>
            </c:ext>
          </c:extLst>
        </c:ser>
        <c:dLbls>
          <c:showLegendKey val="0"/>
          <c:showVal val="0"/>
          <c:showCatName val="0"/>
          <c:showSerName val="0"/>
          <c:showPercent val="0"/>
          <c:showBubbleSize val="0"/>
        </c:dLbls>
        <c:marker val="1"/>
        <c:smooth val="0"/>
        <c:axId val="34599296"/>
        <c:axId val="34601216"/>
      </c:lineChart>
      <c:dateAx>
        <c:axId val="34599296"/>
        <c:scaling>
          <c:orientation val="minMax"/>
        </c:scaling>
        <c:delete val="1"/>
        <c:axPos val="b"/>
        <c:numFmt formatCode="ge" sourceLinked="1"/>
        <c:majorTickMark val="none"/>
        <c:minorTickMark val="none"/>
        <c:tickLblPos val="none"/>
        <c:crossAx val="34601216"/>
        <c:crosses val="autoZero"/>
        <c:auto val="1"/>
        <c:lblOffset val="100"/>
        <c:baseTimeUnit val="years"/>
      </c:dateAx>
      <c:valAx>
        <c:axId val="346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35.909999999999997</c:v>
                </c:pt>
              </c:numCache>
            </c:numRef>
          </c:val>
          <c:extLst xmlns:c16r2="http://schemas.microsoft.com/office/drawing/2015/06/chart">
            <c:ext xmlns:c16="http://schemas.microsoft.com/office/drawing/2014/chart" uri="{C3380CC4-5D6E-409C-BE32-E72D297353CC}">
              <c16:uniqueId val="{00000000-ECFC-4775-A999-B8DBB807D222}"/>
            </c:ext>
          </c:extLst>
        </c:ser>
        <c:dLbls>
          <c:showLegendKey val="0"/>
          <c:showVal val="0"/>
          <c:showCatName val="0"/>
          <c:showSerName val="0"/>
          <c:showPercent val="0"/>
          <c:showBubbleSize val="0"/>
        </c:dLbls>
        <c:gapWidth val="150"/>
        <c:axId val="56308480"/>
        <c:axId val="5631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30.13</c:v>
                </c:pt>
              </c:numCache>
            </c:numRef>
          </c:val>
          <c:smooth val="0"/>
          <c:extLst xmlns:c16r2="http://schemas.microsoft.com/office/drawing/2015/06/chart">
            <c:ext xmlns:c16="http://schemas.microsoft.com/office/drawing/2014/chart" uri="{C3380CC4-5D6E-409C-BE32-E72D297353CC}">
              <c16:uniqueId val="{00000001-ECFC-4775-A999-B8DBB807D222}"/>
            </c:ext>
          </c:extLst>
        </c:ser>
        <c:dLbls>
          <c:showLegendKey val="0"/>
          <c:showVal val="0"/>
          <c:showCatName val="0"/>
          <c:showSerName val="0"/>
          <c:showPercent val="0"/>
          <c:showBubbleSize val="0"/>
        </c:dLbls>
        <c:marker val="1"/>
        <c:smooth val="0"/>
        <c:axId val="56308480"/>
        <c:axId val="56310400"/>
      </c:lineChart>
      <c:dateAx>
        <c:axId val="56308480"/>
        <c:scaling>
          <c:orientation val="minMax"/>
        </c:scaling>
        <c:delete val="1"/>
        <c:axPos val="b"/>
        <c:numFmt formatCode="ge" sourceLinked="1"/>
        <c:majorTickMark val="none"/>
        <c:minorTickMark val="none"/>
        <c:tickLblPos val="none"/>
        <c:crossAx val="56310400"/>
        <c:crosses val="autoZero"/>
        <c:auto val="1"/>
        <c:lblOffset val="100"/>
        <c:baseTimeUnit val="years"/>
      </c:dateAx>
      <c:valAx>
        <c:axId val="563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1284.8399999999999</c:v>
                </c:pt>
              </c:numCache>
            </c:numRef>
          </c:val>
          <c:extLst xmlns:c16r2="http://schemas.microsoft.com/office/drawing/2015/06/chart">
            <c:ext xmlns:c16="http://schemas.microsoft.com/office/drawing/2014/chart" uri="{C3380CC4-5D6E-409C-BE32-E72D297353CC}">
              <c16:uniqueId val="{00000000-B7A2-45AF-917F-3EAEC56D0AF1}"/>
            </c:ext>
          </c:extLst>
        </c:ser>
        <c:dLbls>
          <c:showLegendKey val="0"/>
          <c:showVal val="0"/>
          <c:showCatName val="0"/>
          <c:showSerName val="0"/>
          <c:showPercent val="0"/>
          <c:showBubbleSize val="0"/>
        </c:dLbls>
        <c:gapWidth val="150"/>
        <c:axId val="56329344"/>
        <c:axId val="5633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707.12</c:v>
                </c:pt>
              </c:numCache>
            </c:numRef>
          </c:val>
          <c:smooth val="0"/>
          <c:extLst xmlns:c16r2="http://schemas.microsoft.com/office/drawing/2015/06/chart">
            <c:ext xmlns:c16="http://schemas.microsoft.com/office/drawing/2014/chart" uri="{C3380CC4-5D6E-409C-BE32-E72D297353CC}">
              <c16:uniqueId val="{00000001-B7A2-45AF-917F-3EAEC56D0AF1}"/>
            </c:ext>
          </c:extLst>
        </c:ser>
        <c:dLbls>
          <c:showLegendKey val="0"/>
          <c:showVal val="0"/>
          <c:showCatName val="0"/>
          <c:showSerName val="0"/>
          <c:showPercent val="0"/>
          <c:showBubbleSize val="0"/>
        </c:dLbls>
        <c:marker val="1"/>
        <c:smooth val="0"/>
        <c:axId val="56329344"/>
        <c:axId val="56331264"/>
      </c:lineChart>
      <c:dateAx>
        <c:axId val="56329344"/>
        <c:scaling>
          <c:orientation val="minMax"/>
        </c:scaling>
        <c:delete val="1"/>
        <c:axPos val="b"/>
        <c:numFmt formatCode="ge" sourceLinked="1"/>
        <c:majorTickMark val="none"/>
        <c:minorTickMark val="none"/>
        <c:tickLblPos val="none"/>
        <c:crossAx val="56331264"/>
        <c:crosses val="autoZero"/>
        <c:auto val="1"/>
        <c:lblOffset val="100"/>
        <c:baseTimeUnit val="years"/>
      </c:dateAx>
      <c:valAx>
        <c:axId val="563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85.05</c:v>
                </c:pt>
              </c:numCache>
            </c:numRef>
          </c:val>
          <c:extLst xmlns:c16r2="http://schemas.microsoft.com/office/drawing/2015/06/chart">
            <c:ext xmlns:c16="http://schemas.microsoft.com/office/drawing/2014/chart" uri="{C3380CC4-5D6E-409C-BE32-E72D297353CC}">
              <c16:uniqueId val="{00000000-4374-4A33-AE94-E343F821A7D5}"/>
            </c:ext>
          </c:extLst>
        </c:ser>
        <c:dLbls>
          <c:showLegendKey val="0"/>
          <c:showVal val="0"/>
          <c:showCatName val="0"/>
          <c:showSerName val="0"/>
          <c:showPercent val="0"/>
          <c:showBubbleSize val="0"/>
        </c:dLbls>
        <c:gapWidth val="150"/>
        <c:axId val="82998784"/>
        <c:axId val="8300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93.62</c:v>
                </c:pt>
              </c:numCache>
            </c:numRef>
          </c:val>
          <c:smooth val="0"/>
          <c:extLst xmlns:c16r2="http://schemas.microsoft.com/office/drawing/2015/06/chart">
            <c:ext xmlns:c16="http://schemas.microsoft.com/office/drawing/2014/chart" uri="{C3380CC4-5D6E-409C-BE32-E72D297353CC}">
              <c16:uniqueId val="{00000001-4374-4A33-AE94-E343F821A7D5}"/>
            </c:ext>
          </c:extLst>
        </c:ser>
        <c:dLbls>
          <c:showLegendKey val="0"/>
          <c:showVal val="0"/>
          <c:showCatName val="0"/>
          <c:showSerName val="0"/>
          <c:showPercent val="0"/>
          <c:showBubbleSize val="0"/>
        </c:dLbls>
        <c:marker val="1"/>
        <c:smooth val="0"/>
        <c:axId val="82998784"/>
        <c:axId val="83000704"/>
      </c:lineChart>
      <c:dateAx>
        <c:axId val="82998784"/>
        <c:scaling>
          <c:orientation val="minMax"/>
        </c:scaling>
        <c:delete val="1"/>
        <c:axPos val="b"/>
        <c:numFmt formatCode="ge" sourceLinked="1"/>
        <c:majorTickMark val="none"/>
        <c:minorTickMark val="none"/>
        <c:tickLblPos val="none"/>
        <c:crossAx val="83000704"/>
        <c:crosses val="autoZero"/>
        <c:auto val="1"/>
        <c:lblOffset val="100"/>
        <c:baseTimeUnit val="years"/>
      </c:dateAx>
      <c:valAx>
        <c:axId val="830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150.30000000000001</c:v>
                </c:pt>
              </c:numCache>
            </c:numRef>
          </c:val>
          <c:extLst xmlns:c16r2="http://schemas.microsoft.com/office/drawing/2015/06/chart">
            <c:ext xmlns:c16="http://schemas.microsoft.com/office/drawing/2014/chart" uri="{C3380CC4-5D6E-409C-BE32-E72D297353CC}">
              <c16:uniqueId val="{00000000-BC69-43C2-AB9B-73DAB70B7533}"/>
            </c:ext>
          </c:extLst>
        </c:ser>
        <c:dLbls>
          <c:showLegendKey val="0"/>
          <c:showVal val="0"/>
          <c:showCatName val="0"/>
          <c:showSerName val="0"/>
          <c:showPercent val="0"/>
          <c:showBubbleSize val="0"/>
        </c:dLbls>
        <c:gapWidth val="150"/>
        <c:axId val="83048320"/>
        <c:axId val="8305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136.47</c:v>
                </c:pt>
              </c:numCache>
            </c:numRef>
          </c:val>
          <c:smooth val="0"/>
          <c:extLst xmlns:c16r2="http://schemas.microsoft.com/office/drawing/2015/06/chart">
            <c:ext xmlns:c16="http://schemas.microsoft.com/office/drawing/2014/chart" uri="{C3380CC4-5D6E-409C-BE32-E72D297353CC}">
              <c16:uniqueId val="{00000001-BC69-43C2-AB9B-73DAB70B7533}"/>
            </c:ext>
          </c:extLst>
        </c:ser>
        <c:dLbls>
          <c:showLegendKey val="0"/>
          <c:showVal val="0"/>
          <c:showCatName val="0"/>
          <c:showSerName val="0"/>
          <c:showPercent val="0"/>
          <c:showBubbleSize val="0"/>
        </c:dLbls>
        <c:marker val="1"/>
        <c:smooth val="0"/>
        <c:axId val="83048320"/>
        <c:axId val="83058688"/>
      </c:lineChart>
      <c:dateAx>
        <c:axId val="83048320"/>
        <c:scaling>
          <c:orientation val="minMax"/>
        </c:scaling>
        <c:delete val="1"/>
        <c:axPos val="b"/>
        <c:numFmt formatCode="ge" sourceLinked="1"/>
        <c:majorTickMark val="none"/>
        <c:minorTickMark val="none"/>
        <c:tickLblPos val="none"/>
        <c:crossAx val="83058688"/>
        <c:crosses val="autoZero"/>
        <c:auto val="1"/>
        <c:lblOffset val="100"/>
        <c:baseTimeUnit val="years"/>
      </c:dateAx>
      <c:valAx>
        <c:axId val="830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長岡京市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Bb1</v>
      </c>
      <c r="X8" s="72"/>
      <c r="Y8" s="72"/>
      <c r="Z8" s="72"/>
      <c r="AA8" s="72"/>
      <c r="AB8" s="72"/>
      <c r="AC8" s="72"/>
      <c r="AD8" s="73" t="str">
        <f>データ!$M$6</f>
        <v>非設置</v>
      </c>
      <c r="AE8" s="73"/>
      <c r="AF8" s="73"/>
      <c r="AG8" s="73"/>
      <c r="AH8" s="73"/>
      <c r="AI8" s="73"/>
      <c r="AJ8" s="73"/>
      <c r="AK8" s="3"/>
      <c r="AL8" s="67">
        <f>データ!S6</f>
        <v>81064</v>
      </c>
      <c r="AM8" s="67"/>
      <c r="AN8" s="67"/>
      <c r="AO8" s="67"/>
      <c r="AP8" s="67"/>
      <c r="AQ8" s="67"/>
      <c r="AR8" s="67"/>
      <c r="AS8" s="67"/>
      <c r="AT8" s="66">
        <f>データ!T6</f>
        <v>19.170000000000002</v>
      </c>
      <c r="AU8" s="66"/>
      <c r="AV8" s="66"/>
      <c r="AW8" s="66"/>
      <c r="AX8" s="66"/>
      <c r="AY8" s="66"/>
      <c r="AZ8" s="66"/>
      <c r="BA8" s="66"/>
      <c r="BB8" s="66">
        <f>データ!U6</f>
        <v>4228.6899999999996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56.58</v>
      </c>
      <c r="J10" s="66"/>
      <c r="K10" s="66"/>
      <c r="L10" s="66"/>
      <c r="M10" s="66"/>
      <c r="N10" s="66"/>
      <c r="O10" s="66"/>
      <c r="P10" s="66">
        <f>データ!P6</f>
        <v>99.67</v>
      </c>
      <c r="Q10" s="66"/>
      <c r="R10" s="66"/>
      <c r="S10" s="66"/>
      <c r="T10" s="66"/>
      <c r="U10" s="66"/>
      <c r="V10" s="66"/>
      <c r="W10" s="66">
        <f>データ!Q6</f>
        <v>81.489999999999995</v>
      </c>
      <c r="X10" s="66"/>
      <c r="Y10" s="66"/>
      <c r="Z10" s="66"/>
      <c r="AA10" s="66"/>
      <c r="AB10" s="66"/>
      <c r="AC10" s="66"/>
      <c r="AD10" s="67">
        <f>データ!R6</f>
        <v>2176</v>
      </c>
      <c r="AE10" s="67"/>
      <c r="AF10" s="67"/>
      <c r="AG10" s="67"/>
      <c r="AH10" s="67"/>
      <c r="AI10" s="67"/>
      <c r="AJ10" s="67"/>
      <c r="AK10" s="2"/>
      <c r="AL10" s="67">
        <f>データ!V6</f>
        <v>80805</v>
      </c>
      <c r="AM10" s="67"/>
      <c r="AN10" s="67"/>
      <c r="AO10" s="67"/>
      <c r="AP10" s="67"/>
      <c r="AQ10" s="67"/>
      <c r="AR10" s="67"/>
      <c r="AS10" s="67"/>
      <c r="AT10" s="66">
        <f>データ!W6</f>
        <v>9.7200000000000006</v>
      </c>
      <c r="AU10" s="66"/>
      <c r="AV10" s="66"/>
      <c r="AW10" s="66"/>
      <c r="AX10" s="66"/>
      <c r="AY10" s="66"/>
      <c r="AZ10" s="66"/>
      <c r="BA10" s="66"/>
      <c r="BB10" s="66">
        <f>データ!X6</f>
        <v>8313.27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eAVRGPNXig51OvQVqu+UYIIC0nJtrJamAJyvXOPmhCyc4t4MqlptLoUbjkv0V2LmykD2ikCR9BCezdqM+OZ7JQ==" saltValue="xow+oQXh4am1o1AcLipw5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262099</v>
      </c>
      <c r="D6" s="33">
        <f t="shared" si="3"/>
        <v>46</v>
      </c>
      <c r="E6" s="33">
        <f t="shared" si="3"/>
        <v>17</v>
      </c>
      <c r="F6" s="33">
        <f t="shared" si="3"/>
        <v>1</v>
      </c>
      <c r="G6" s="33">
        <f t="shared" si="3"/>
        <v>0</v>
      </c>
      <c r="H6" s="33" t="str">
        <f t="shared" si="3"/>
        <v>京都府　長岡京市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56.58</v>
      </c>
      <c r="P6" s="34">
        <f t="shared" si="3"/>
        <v>99.67</v>
      </c>
      <c r="Q6" s="34">
        <f t="shared" si="3"/>
        <v>81.489999999999995</v>
      </c>
      <c r="R6" s="34">
        <f t="shared" si="3"/>
        <v>2176</v>
      </c>
      <c r="S6" s="34">
        <f t="shared" si="3"/>
        <v>81064</v>
      </c>
      <c r="T6" s="34">
        <f t="shared" si="3"/>
        <v>19.170000000000002</v>
      </c>
      <c r="U6" s="34">
        <f t="shared" si="3"/>
        <v>4228.6899999999996</v>
      </c>
      <c r="V6" s="34">
        <f t="shared" si="3"/>
        <v>80805</v>
      </c>
      <c r="W6" s="34">
        <f t="shared" si="3"/>
        <v>9.7200000000000006</v>
      </c>
      <c r="X6" s="34">
        <f t="shared" si="3"/>
        <v>8313.27</v>
      </c>
      <c r="Y6" s="35" t="str">
        <f>IF(Y7="",NA(),Y7)</f>
        <v>-</v>
      </c>
      <c r="Z6" s="35" t="str">
        <f t="shared" ref="Z6:AH6" si="4">IF(Z7="",NA(),Z7)</f>
        <v>-</v>
      </c>
      <c r="AA6" s="35" t="str">
        <f t="shared" si="4"/>
        <v>-</v>
      </c>
      <c r="AB6" s="35" t="str">
        <f t="shared" si="4"/>
        <v>-</v>
      </c>
      <c r="AC6" s="35">
        <f t="shared" si="4"/>
        <v>100.64</v>
      </c>
      <c r="AD6" s="35" t="str">
        <f t="shared" si="4"/>
        <v>-</v>
      </c>
      <c r="AE6" s="35" t="str">
        <f t="shared" si="4"/>
        <v>-</v>
      </c>
      <c r="AF6" s="35" t="str">
        <f t="shared" si="4"/>
        <v>-</v>
      </c>
      <c r="AG6" s="35" t="str">
        <f t="shared" si="4"/>
        <v>-</v>
      </c>
      <c r="AH6" s="35">
        <f t="shared" si="4"/>
        <v>103.88</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f t="shared" si="5"/>
        <v>0</v>
      </c>
      <c r="AT6" s="34" t="str">
        <f>IF(AT7="","",IF(AT7="-","【-】","【"&amp;SUBSTITUTE(TEXT(AT7,"#,##0.00"),"-","△")&amp;"】"))</f>
        <v>【4.27】</v>
      </c>
      <c r="AU6" s="35" t="str">
        <f>IF(AU7="",NA(),AU7)</f>
        <v>-</v>
      </c>
      <c r="AV6" s="35" t="str">
        <f t="shared" ref="AV6:BD6" si="6">IF(AV7="",NA(),AV7)</f>
        <v>-</v>
      </c>
      <c r="AW6" s="35" t="str">
        <f t="shared" si="6"/>
        <v>-</v>
      </c>
      <c r="AX6" s="35" t="str">
        <f t="shared" si="6"/>
        <v>-</v>
      </c>
      <c r="AY6" s="35">
        <f t="shared" si="6"/>
        <v>35.909999999999997</v>
      </c>
      <c r="AZ6" s="35" t="str">
        <f t="shared" si="6"/>
        <v>-</v>
      </c>
      <c r="BA6" s="35" t="str">
        <f t="shared" si="6"/>
        <v>-</v>
      </c>
      <c r="BB6" s="35" t="str">
        <f t="shared" si="6"/>
        <v>-</v>
      </c>
      <c r="BC6" s="35" t="str">
        <f t="shared" si="6"/>
        <v>-</v>
      </c>
      <c r="BD6" s="35">
        <f t="shared" si="6"/>
        <v>30.13</v>
      </c>
      <c r="BE6" s="34" t="str">
        <f>IF(BE7="","",IF(BE7="-","【-】","【"&amp;SUBSTITUTE(TEXT(BE7,"#,##0.00"),"-","△")&amp;"】"))</f>
        <v>【66.41】</v>
      </c>
      <c r="BF6" s="35" t="str">
        <f>IF(BF7="",NA(),BF7)</f>
        <v>-</v>
      </c>
      <c r="BG6" s="35" t="str">
        <f t="shared" ref="BG6:BO6" si="7">IF(BG7="",NA(),BG7)</f>
        <v>-</v>
      </c>
      <c r="BH6" s="35" t="str">
        <f t="shared" si="7"/>
        <v>-</v>
      </c>
      <c r="BI6" s="35" t="str">
        <f t="shared" si="7"/>
        <v>-</v>
      </c>
      <c r="BJ6" s="35">
        <f t="shared" si="7"/>
        <v>1284.8399999999999</v>
      </c>
      <c r="BK6" s="35" t="str">
        <f t="shared" si="7"/>
        <v>-</v>
      </c>
      <c r="BL6" s="35" t="str">
        <f t="shared" si="7"/>
        <v>-</v>
      </c>
      <c r="BM6" s="35" t="str">
        <f t="shared" si="7"/>
        <v>-</v>
      </c>
      <c r="BN6" s="35" t="str">
        <f t="shared" si="7"/>
        <v>-</v>
      </c>
      <c r="BO6" s="35">
        <f t="shared" si="7"/>
        <v>707.12</v>
      </c>
      <c r="BP6" s="34" t="str">
        <f>IF(BP7="","",IF(BP7="-","【-】","【"&amp;SUBSTITUTE(TEXT(BP7,"#,##0.00"),"-","△")&amp;"】"))</f>
        <v>【707.33】</v>
      </c>
      <c r="BQ6" s="35" t="str">
        <f>IF(BQ7="",NA(),BQ7)</f>
        <v>-</v>
      </c>
      <c r="BR6" s="35" t="str">
        <f t="shared" ref="BR6:BZ6" si="8">IF(BR7="",NA(),BR7)</f>
        <v>-</v>
      </c>
      <c r="BS6" s="35" t="str">
        <f t="shared" si="8"/>
        <v>-</v>
      </c>
      <c r="BT6" s="35" t="str">
        <f t="shared" si="8"/>
        <v>-</v>
      </c>
      <c r="BU6" s="35">
        <f t="shared" si="8"/>
        <v>85.05</v>
      </c>
      <c r="BV6" s="35" t="str">
        <f t="shared" si="8"/>
        <v>-</v>
      </c>
      <c r="BW6" s="35" t="str">
        <f t="shared" si="8"/>
        <v>-</v>
      </c>
      <c r="BX6" s="35" t="str">
        <f t="shared" si="8"/>
        <v>-</v>
      </c>
      <c r="BY6" s="35" t="str">
        <f t="shared" si="8"/>
        <v>-</v>
      </c>
      <c r="BZ6" s="35">
        <f t="shared" si="8"/>
        <v>93.62</v>
      </c>
      <c r="CA6" s="34" t="str">
        <f>IF(CA7="","",IF(CA7="-","【-】","【"&amp;SUBSTITUTE(TEXT(CA7,"#,##0.00"),"-","△")&amp;"】"))</f>
        <v>【101.26】</v>
      </c>
      <c r="CB6" s="35" t="str">
        <f>IF(CB7="",NA(),CB7)</f>
        <v>-</v>
      </c>
      <c r="CC6" s="35" t="str">
        <f t="shared" ref="CC6:CK6" si="9">IF(CC7="",NA(),CC7)</f>
        <v>-</v>
      </c>
      <c r="CD6" s="35" t="str">
        <f t="shared" si="9"/>
        <v>-</v>
      </c>
      <c r="CE6" s="35" t="str">
        <f t="shared" si="9"/>
        <v>-</v>
      </c>
      <c r="CF6" s="35">
        <f t="shared" si="9"/>
        <v>150.30000000000001</v>
      </c>
      <c r="CG6" s="35" t="str">
        <f t="shared" si="9"/>
        <v>-</v>
      </c>
      <c r="CH6" s="35" t="str">
        <f t="shared" si="9"/>
        <v>-</v>
      </c>
      <c r="CI6" s="35" t="str">
        <f t="shared" si="9"/>
        <v>-</v>
      </c>
      <c r="CJ6" s="35" t="str">
        <f t="shared" si="9"/>
        <v>-</v>
      </c>
      <c r="CK6" s="35">
        <f t="shared" si="9"/>
        <v>136.47</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73.599999999999994</v>
      </c>
      <c r="CW6" s="34" t="str">
        <f>IF(CW7="","",IF(CW7="-","【-】","【"&amp;SUBSTITUTE(TEXT(CW7,"#,##0.00"),"-","△")&amp;"】"))</f>
        <v>【60.13】</v>
      </c>
      <c r="CX6" s="35" t="str">
        <f>IF(CX7="",NA(),CX7)</f>
        <v>-</v>
      </c>
      <c r="CY6" s="35" t="str">
        <f t="shared" ref="CY6:DG6" si="11">IF(CY7="",NA(),CY7)</f>
        <v>-</v>
      </c>
      <c r="CZ6" s="35" t="str">
        <f t="shared" si="11"/>
        <v>-</v>
      </c>
      <c r="DA6" s="35" t="str">
        <f t="shared" si="11"/>
        <v>-</v>
      </c>
      <c r="DB6" s="35">
        <f t="shared" si="11"/>
        <v>99.22</v>
      </c>
      <c r="DC6" s="35" t="str">
        <f t="shared" si="11"/>
        <v>-</v>
      </c>
      <c r="DD6" s="35" t="str">
        <f t="shared" si="11"/>
        <v>-</v>
      </c>
      <c r="DE6" s="35" t="str">
        <f t="shared" si="11"/>
        <v>-</v>
      </c>
      <c r="DF6" s="35" t="str">
        <f t="shared" si="11"/>
        <v>-</v>
      </c>
      <c r="DG6" s="35">
        <f t="shared" si="11"/>
        <v>96.4</v>
      </c>
      <c r="DH6" s="34" t="str">
        <f>IF(DH7="","",IF(DH7="-","【-】","【"&amp;SUBSTITUTE(TEXT(DH7,"#,##0.00"),"-","△")&amp;"】"))</f>
        <v>【95.06】</v>
      </c>
      <c r="DI6" s="35" t="str">
        <f>IF(DI7="",NA(),DI7)</f>
        <v>-</v>
      </c>
      <c r="DJ6" s="35" t="str">
        <f t="shared" ref="DJ6:DR6" si="12">IF(DJ7="",NA(),DJ7)</f>
        <v>-</v>
      </c>
      <c r="DK6" s="35" t="str">
        <f t="shared" si="12"/>
        <v>-</v>
      </c>
      <c r="DL6" s="35" t="str">
        <f t="shared" si="12"/>
        <v>-</v>
      </c>
      <c r="DM6" s="35">
        <f t="shared" si="12"/>
        <v>4</v>
      </c>
      <c r="DN6" s="35" t="str">
        <f t="shared" si="12"/>
        <v>-</v>
      </c>
      <c r="DO6" s="35" t="str">
        <f t="shared" si="12"/>
        <v>-</v>
      </c>
      <c r="DP6" s="35" t="str">
        <f t="shared" si="12"/>
        <v>-</v>
      </c>
      <c r="DQ6" s="35" t="str">
        <f t="shared" si="12"/>
        <v>-</v>
      </c>
      <c r="DR6" s="35">
        <f t="shared" si="12"/>
        <v>7.78</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0.12</v>
      </c>
      <c r="ED6" s="34" t="str">
        <f>IF(ED7="","",IF(ED7="-","【-】","【"&amp;SUBSTITUTE(TEXT(ED7,"#,##0.00"),"-","△")&amp;"】"))</f>
        <v>【5.37】</v>
      </c>
      <c r="EE6" s="35" t="str">
        <f>IF(EE7="",NA(),EE7)</f>
        <v>-</v>
      </c>
      <c r="EF6" s="35" t="str">
        <f t="shared" ref="EF6:EN6" si="14">IF(EF7="",NA(),EF7)</f>
        <v>-</v>
      </c>
      <c r="EG6" s="35" t="str">
        <f t="shared" si="14"/>
        <v>-</v>
      </c>
      <c r="EH6" s="35" t="str">
        <f t="shared" si="14"/>
        <v>-</v>
      </c>
      <c r="EI6" s="35">
        <f t="shared" si="14"/>
        <v>0.05</v>
      </c>
      <c r="EJ6" s="35" t="str">
        <f t="shared" si="14"/>
        <v>-</v>
      </c>
      <c r="EK6" s="35" t="str">
        <f t="shared" si="14"/>
        <v>-</v>
      </c>
      <c r="EL6" s="35" t="str">
        <f t="shared" si="14"/>
        <v>-</v>
      </c>
      <c r="EM6" s="35" t="str">
        <f t="shared" si="14"/>
        <v>-</v>
      </c>
      <c r="EN6" s="35">
        <f t="shared" si="14"/>
        <v>0.2</v>
      </c>
      <c r="EO6" s="34" t="str">
        <f>IF(EO7="","",IF(EO7="-","【-】","【"&amp;SUBSTITUTE(TEXT(EO7,"#,##0.00"),"-","△")&amp;"】"))</f>
        <v>【0.23】</v>
      </c>
    </row>
    <row r="7" spans="1:148" s="36" customFormat="1" x14ac:dyDescent="0.15">
      <c r="A7" s="28"/>
      <c r="B7" s="37">
        <v>2017</v>
      </c>
      <c r="C7" s="37">
        <v>262099</v>
      </c>
      <c r="D7" s="37">
        <v>46</v>
      </c>
      <c r="E7" s="37">
        <v>17</v>
      </c>
      <c r="F7" s="37">
        <v>1</v>
      </c>
      <c r="G7" s="37">
        <v>0</v>
      </c>
      <c r="H7" s="37" t="s">
        <v>108</v>
      </c>
      <c r="I7" s="37" t="s">
        <v>109</v>
      </c>
      <c r="J7" s="37" t="s">
        <v>110</v>
      </c>
      <c r="K7" s="37" t="s">
        <v>111</v>
      </c>
      <c r="L7" s="37" t="s">
        <v>112</v>
      </c>
      <c r="M7" s="37" t="s">
        <v>113</v>
      </c>
      <c r="N7" s="38" t="s">
        <v>114</v>
      </c>
      <c r="O7" s="38">
        <v>56.58</v>
      </c>
      <c r="P7" s="38">
        <v>99.67</v>
      </c>
      <c r="Q7" s="38">
        <v>81.489999999999995</v>
      </c>
      <c r="R7" s="38">
        <v>2176</v>
      </c>
      <c r="S7" s="38">
        <v>81064</v>
      </c>
      <c r="T7" s="38">
        <v>19.170000000000002</v>
      </c>
      <c r="U7" s="38">
        <v>4228.6899999999996</v>
      </c>
      <c r="V7" s="38">
        <v>80805</v>
      </c>
      <c r="W7" s="38">
        <v>9.7200000000000006</v>
      </c>
      <c r="X7" s="38">
        <v>8313.27</v>
      </c>
      <c r="Y7" s="38" t="s">
        <v>114</v>
      </c>
      <c r="Z7" s="38" t="s">
        <v>114</v>
      </c>
      <c r="AA7" s="38" t="s">
        <v>114</v>
      </c>
      <c r="AB7" s="38" t="s">
        <v>114</v>
      </c>
      <c r="AC7" s="38">
        <v>100.64</v>
      </c>
      <c r="AD7" s="38" t="s">
        <v>114</v>
      </c>
      <c r="AE7" s="38" t="s">
        <v>114</v>
      </c>
      <c r="AF7" s="38" t="s">
        <v>114</v>
      </c>
      <c r="AG7" s="38" t="s">
        <v>114</v>
      </c>
      <c r="AH7" s="38">
        <v>103.88</v>
      </c>
      <c r="AI7" s="38">
        <v>108.8</v>
      </c>
      <c r="AJ7" s="38" t="s">
        <v>114</v>
      </c>
      <c r="AK7" s="38" t="s">
        <v>114</v>
      </c>
      <c r="AL7" s="38" t="s">
        <v>114</v>
      </c>
      <c r="AM7" s="38" t="s">
        <v>114</v>
      </c>
      <c r="AN7" s="38">
        <v>0</v>
      </c>
      <c r="AO7" s="38" t="s">
        <v>114</v>
      </c>
      <c r="AP7" s="38" t="s">
        <v>114</v>
      </c>
      <c r="AQ7" s="38" t="s">
        <v>114</v>
      </c>
      <c r="AR7" s="38" t="s">
        <v>114</v>
      </c>
      <c r="AS7" s="38">
        <v>0</v>
      </c>
      <c r="AT7" s="38">
        <v>4.2699999999999996</v>
      </c>
      <c r="AU7" s="38" t="s">
        <v>114</v>
      </c>
      <c r="AV7" s="38" t="s">
        <v>114</v>
      </c>
      <c r="AW7" s="38" t="s">
        <v>114</v>
      </c>
      <c r="AX7" s="38" t="s">
        <v>114</v>
      </c>
      <c r="AY7" s="38">
        <v>35.909999999999997</v>
      </c>
      <c r="AZ7" s="38" t="s">
        <v>114</v>
      </c>
      <c r="BA7" s="38" t="s">
        <v>114</v>
      </c>
      <c r="BB7" s="38" t="s">
        <v>114</v>
      </c>
      <c r="BC7" s="38" t="s">
        <v>114</v>
      </c>
      <c r="BD7" s="38">
        <v>30.13</v>
      </c>
      <c r="BE7" s="38">
        <v>66.41</v>
      </c>
      <c r="BF7" s="38" t="s">
        <v>114</v>
      </c>
      <c r="BG7" s="38" t="s">
        <v>114</v>
      </c>
      <c r="BH7" s="38" t="s">
        <v>114</v>
      </c>
      <c r="BI7" s="38" t="s">
        <v>114</v>
      </c>
      <c r="BJ7" s="38">
        <v>1284.8399999999999</v>
      </c>
      <c r="BK7" s="38" t="s">
        <v>114</v>
      </c>
      <c r="BL7" s="38" t="s">
        <v>114</v>
      </c>
      <c r="BM7" s="38" t="s">
        <v>114</v>
      </c>
      <c r="BN7" s="38" t="s">
        <v>114</v>
      </c>
      <c r="BO7" s="38">
        <v>707.12</v>
      </c>
      <c r="BP7" s="38">
        <v>707.33</v>
      </c>
      <c r="BQ7" s="38" t="s">
        <v>114</v>
      </c>
      <c r="BR7" s="38" t="s">
        <v>114</v>
      </c>
      <c r="BS7" s="38" t="s">
        <v>114</v>
      </c>
      <c r="BT7" s="38" t="s">
        <v>114</v>
      </c>
      <c r="BU7" s="38">
        <v>85.05</v>
      </c>
      <c r="BV7" s="38" t="s">
        <v>114</v>
      </c>
      <c r="BW7" s="38" t="s">
        <v>114</v>
      </c>
      <c r="BX7" s="38" t="s">
        <v>114</v>
      </c>
      <c r="BY7" s="38" t="s">
        <v>114</v>
      </c>
      <c r="BZ7" s="38">
        <v>93.62</v>
      </c>
      <c r="CA7" s="38">
        <v>101.26</v>
      </c>
      <c r="CB7" s="38" t="s">
        <v>114</v>
      </c>
      <c r="CC7" s="38" t="s">
        <v>114</v>
      </c>
      <c r="CD7" s="38" t="s">
        <v>114</v>
      </c>
      <c r="CE7" s="38" t="s">
        <v>114</v>
      </c>
      <c r="CF7" s="38">
        <v>150.30000000000001</v>
      </c>
      <c r="CG7" s="38" t="s">
        <v>114</v>
      </c>
      <c r="CH7" s="38" t="s">
        <v>114</v>
      </c>
      <c r="CI7" s="38" t="s">
        <v>114</v>
      </c>
      <c r="CJ7" s="38" t="s">
        <v>114</v>
      </c>
      <c r="CK7" s="38">
        <v>136.47</v>
      </c>
      <c r="CL7" s="38">
        <v>136.38999999999999</v>
      </c>
      <c r="CM7" s="38" t="s">
        <v>114</v>
      </c>
      <c r="CN7" s="38" t="s">
        <v>114</v>
      </c>
      <c r="CO7" s="38" t="s">
        <v>114</v>
      </c>
      <c r="CP7" s="38" t="s">
        <v>114</v>
      </c>
      <c r="CQ7" s="38" t="s">
        <v>114</v>
      </c>
      <c r="CR7" s="38" t="s">
        <v>114</v>
      </c>
      <c r="CS7" s="38" t="s">
        <v>114</v>
      </c>
      <c r="CT7" s="38" t="s">
        <v>114</v>
      </c>
      <c r="CU7" s="38" t="s">
        <v>114</v>
      </c>
      <c r="CV7" s="38">
        <v>73.599999999999994</v>
      </c>
      <c r="CW7" s="38">
        <v>60.13</v>
      </c>
      <c r="CX7" s="38" t="s">
        <v>114</v>
      </c>
      <c r="CY7" s="38" t="s">
        <v>114</v>
      </c>
      <c r="CZ7" s="38" t="s">
        <v>114</v>
      </c>
      <c r="DA7" s="38" t="s">
        <v>114</v>
      </c>
      <c r="DB7" s="38">
        <v>99.22</v>
      </c>
      <c r="DC7" s="38" t="s">
        <v>114</v>
      </c>
      <c r="DD7" s="38" t="s">
        <v>114</v>
      </c>
      <c r="DE7" s="38" t="s">
        <v>114</v>
      </c>
      <c r="DF7" s="38" t="s">
        <v>114</v>
      </c>
      <c r="DG7" s="38">
        <v>96.4</v>
      </c>
      <c r="DH7" s="38">
        <v>95.06</v>
      </c>
      <c r="DI7" s="38" t="s">
        <v>114</v>
      </c>
      <c r="DJ7" s="38" t="s">
        <v>114</v>
      </c>
      <c r="DK7" s="38" t="s">
        <v>114</v>
      </c>
      <c r="DL7" s="38" t="s">
        <v>114</v>
      </c>
      <c r="DM7" s="38">
        <v>4</v>
      </c>
      <c r="DN7" s="38" t="s">
        <v>114</v>
      </c>
      <c r="DO7" s="38" t="s">
        <v>114</v>
      </c>
      <c r="DP7" s="38" t="s">
        <v>114</v>
      </c>
      <c r="DQ7" s="38" t="s">
        <v>114</v>
      </c>
      <c r="DR7" s="38">
        <v>7.78</v>
      </c>
      <c r="DS7" s="38">
        <v>38.130000000000003</v>
      </c>
      <c r="DT7" s="38" t="s">
        <v>114</v>
      </c>
      <c r="DU7" s="38" t="s">
        <v>114</v>
      </c>
      <c r="DV7" s="38" t="s">
        <v>114</v>
      </c>
      <c r="DW7" s="38" t="s">
        <v>114</v>
      </c>
      <c r="DX7" s="38">
        <v>0</v>
      </c>
      <c r="DY7" s="38" t="s">
        <v>114</v>
      </c>
      <c r="DZ7" s="38" t="s">
        <v>114</v>
      </c>
      <c r="EA7" s="38" t="s">
        <v>114</v>
      </c>
      <c r="EB7" s="38" t="s">
        <v>114</v>
      </c>
      <c r="EC7" s="38">
        <v>0.12</v>
      </c>
      <c r="ED7" s="38">
        <v>5.37</v>
      </c>
      <c r="EE7" s="38" t="s">
        <v>114</v>
      </c>
      <c r="EF7" s="38" t="s">
        <v>114</v>
      </c>
      <c r="EG7" s="38" t="s">
        <v>114</v>
      </c>
      <c r="EH7" s="38" t="s">
        <v>114</v>
      </c>
      <c r="EI7" s="38">
        <v>0.05</v>
      </c>
      <c r="EJ7" s="38" t="s">
        <v>114</v>
      </c>
      <c r="EK7" s="38" t="s">
        <v>114</v>
      </c>
      <c r="EL7" s="38" t="s">
        <v>114</v>
      </c>
      <c r="EM7" s="38" t="s">
        <v>114</v>
      </c>
      <c r="EN7" s="38">
        <v>0.2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河原　恵</dc:creator>
  <cp:lastModifiedBy>長岡京市役所</cp:lastModifiedBy>
  <cp:lastPrinted>2019-02-08T00:11:30Z</cp:lastPrinted>
  <dcterms:created xsi:type="dcterms:W3CDTF">2019-02-05T08:51:58Z</dcterms:created>
  <dcterms:modified xsi:type="dcterms:W3CDTF">2019-02-08T00:11:33Z</dcterms:modified>
</cp:coreProperties>
</file>