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総務課\下水道係\旧庶務係\9-1 決算統計\02)決算統計\公営企業に係る「経営比較分析表」（令和２年度決算）の分析等について\【経営比較分析表】2020_262099_46_010\"/>
    </mc:Choice>
  </mc:AlternateContent>
  <xr:revisionPtr revIDLastSave="0" documentId="13_ncr:1_{32464A0C-4C87-4E5D-AD0F-91BD365286C2}" xr6:coauthVersionLast="36" xr6:coauthVersionMax="36" xr10:uidLastSave="{00000000-0000-0000-0000-000000000000}"/>
  <workbookProtection workbookAlgorithmName="SHA-512" workbookHashValue="/0sdm8qXE0zWYK6y0QRfokkRfvveVvUQjxQi5tsdcNlXsmjd1MC3NBgpUZDPcyQuQgAQrdQFvoRhrfAmLsC/0A==" workbookSaltValue="q1Xh7A9QbYtUzMIj3GpoRQ=="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AD8" i="4"/>
  <c r="W8" i="4"/>
  <c r="P8" i="4"/>
  <c r="B8" i="4"/>
  <c r="B6" i="4"/>
</calcChain>
</file>

<file path=xl/sharedStrings.xml><?xml version="1.0" encoding="utf-8"?>
<sst xmlns="http://schemas.openxmlformats.org/spreadsheetml/2006/main" count="257" uniqueCount="118">
  <si>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</si>
  <si>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</si>
  <si>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</si>
  <si>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</si>
  <si>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</si>
  <si>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</si>
  <si>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</si>
  <si>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</si>
  <si>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</si>
  <si>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</si>
  <si>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</si>
  <si>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</si>
  <si>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</si>
  <si>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</si>
  <si>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</si>
  <si>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</si>
  <si>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</si>
  <si>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</si>
  <si>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</si>
  <si>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</si>
  <si>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</si>
  <si>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</si>
  <si>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</si>
  <si>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</si>
  <si>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</si>
  <si>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</si>
  <si>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</si>
  <si>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</si>
  <si>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</si>
  <si>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</si>
  <si>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</si>
  <si>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</si>
  <si>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</si>
  <si>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</si>
  <si>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</si>
  <si>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</si>
  <si>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</si>
  <si>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</si>
  <si>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</si>
  <si>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</si>
  <si>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</si>
  <si>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</si>
  <si>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</si>
  <si>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</si>
  <si>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</si>
  <si>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</si>
  <si>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</si>
  <si>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</si>
  <si>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</si>
  <si>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</si>
  <si>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</si>
  <si>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</si>
  <si>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</si>
  <si>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</si>
  <si>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</si>
  <si>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</si>
  <si>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</si>
  <si>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</si>
  <si>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</si>
  <si>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</si>
  <si>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</si>
  <si>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</si>
  <si>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</si>
  <si>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</si>
  <si>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</si>
  <si>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</si>
  <si>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</si>
  <si>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</si>
  <si>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</si>
  <si>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</si>
  <si>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</si>
  <si>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</si>
  <si>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</si>
  <si>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</si>
  <si>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</si>
  <si>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</si>
  <si>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</si>
  <si>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</si>
  <si>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</si>
  <si>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</si>
  <si>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</si>
  <si>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</si>
  <si>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</si>
  <si>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</si>
  <si>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</si>
  <si>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</si>
  <si>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</si>
  <si>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</si>
  <si>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</si>
  <si>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</si>
  <si>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</si>
  <si>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</si>
  <si>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</si>
  <si>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</si>
  <si>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</si>
  <si>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</si>
  <si>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</si>
  <si>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</si>
  <si>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</si>
  <si>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</si>
  <si>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</si>
  <si>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</si>
  <si>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</si>
  <si>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</si>
  <si>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</si>
  <si>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</si>
  <si>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</si>
  <si>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</si>
  <si>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</si>
  <si>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</si>
  <si>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</si>
  <si>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</si>
  <si>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</si>
  <si>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</si>
  <si>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</si>
  <si>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現在は、法定耐用年数を経過した管渠はないものの、今後、建設のピークであった平成７年度ごろから平成18年度ごろに整備された管渠の老朽化が見込ます。管路の点検を行い、損傷状況に応じた対策を実施していく必要があります。管渠老朽化率が全国平均や類似団体の平均値より低いこともあり、管渠改善率が低くなっています。</t>
    <rPh sb="0" eb="2">
      <t>ゲンザイ</t>
    </rPh>
    <rPh sb="4" eb="6">
      <t>ホウテイ</t>
    </rPh>
    <rPh sb="6" eb="8">
      <t>タイヨウ</t>
    </rPh>
    <rPh sb="8" eb="10">
      <t>ネンスウ</t>
    </rPh>
    <rPh sb="11" eb="13">
      <t>ケイカ</t>
    </rPh>
    <rPh sb="15" eb="17">
      <t>カンキョ</t>
    </rPh>
    <rPh sb="55" eb="57">
      <t>セイビ</t>
    </rPh>
    <rPh sb="60" eb="62">
      <t>カンキョ</t>
    </rPh>
    <rPh sb="67" eb="69">
      <t>ミコ</t>
    </rPh>
    <rPh sb="72" eb="74">
      <t>カンロ</t>
    </rPh>
    <rPh sb="75" eb="77">
      <t>テンケン</t>
    </rPh>
    <rPh sb="98" eb="100">
      <t>ヒツヨウ</t>
    </rPh>
    <rPh sb="106" eb="108">
      <t>カンキョ</t>
    </rPh>
    <rPh sb="108" eb="111">
      <t>ロウキュウカ</t>
    </rPh>
    <rPh sb="111" eb="112">
      <t>リツ</t>
    </rPh>
    <rPh sb="113" eb="115">
      <t>ゼンコク</t>
    </rPh>
    <rPh sb="115" eb="117">
      <t>ヘイキン</t>
    </rPh>
    <rPh sb="118" eb="120">
      <t>ルイジ</t>
    </rPh>
    <rPh sb="120" eb="122">
      <t>ダンタイ</t>
    </rPh>
    <rPh sb="123" eb="126">
      <t>ヘイキンチ</t>
    </rPh>
    <rPh sb="128" eb="129">
      <t>ヒク</t>
    </rPh>
    <rPh sb="136" eb="138">
      <t>カンキョ</t>
    </rPh>
    <rPh sb="138" eb="140">
      <t>カイゼン</t>
    </rPh>
    <rPh sb="140" eb="141">
      <t>リツ</t>
    </rPh>
    <rPh sb="142" eb="143">
      <t>ヒク</t>
    </rPh>
    <phoneticPr fontId="4"/>
  </si>
  <si>
    <t>　下水道事業の現状や課題を整理し、その課題に対し計画的に取り組むべく、令和元年8月に令和2年度から11年度までを計画期間とする「上下水道ビジョン（経営戦略）」を策定しました。令和2年度より、同ビジョンに基づいた事業運営を行っています。
　下水道事業の経営においては、「基準外一般会計繰入金の削減または解消」「経費回収率100％以上」「運転資金の確保」を同ビジョンの重点基準目標に掲げています。上記1.2.の課題とも一致しており、今後も同ビジョンに基づいた取り組みを続け、課題の解消を図ります。
　下水道施設の老朽化については、今後の経年による老朽化を見据え、同ビジョンやストックマネジメント計画に基づき、定期的な点検を実施し、対処が必要な箇所については修繕・改築を計画的に行っています。</t>
    <rPh sb="1" eb="4">
      <t>ゲスイドウ</t>
    </rPh>
    <rPh sb="4" eb="6">
      <t>ジギョウ</t>
    </rPh>
    <rPh sb="7" eb="9">
      <t>ゲンジョウ</t>
    </rPh>
    <rPh sb="10" eb="12">
      <t>カダイ</t>
    </rPh>
    <rPh sb="13" eb="15">
      <t>セイリ</t>
    </rPh>
    <rPh sb="19" eb="21">
      <t>カダイ</t>
    </rPh>
    <rPh sb="22" eb="23">
      <t>タイ</t>
    </rPh>
    <rPh sb="24" eb="27">
      <t>ケイカクテキ</t>
    </rPh>
    <rPh sb="28" eb="29">
      <t>ト</t>
    </rPh>
    <rPh sb="30" eb="31">
      <t>ク</t>
    </rPh>
    <rPh sb="87" eb="89">
      <t>レイワ</t>
    </rPh>
    <rPh sb="90" eb="91">
      <t>ネン</t>
    </rPh>
    <rPh sb="91" eb="92">
      <t>ド</t>
    </rPh>
    <rPh sb="95" eb="96">
      <t>ドウ</t>
    </rPh>
    <rPh sb="101" eb="102">
      <t>モト</t>
    </rPh>
    <rPh sb="105" eb="107">
      <t>ジギョウ</t>
    </rPh>
    <rPh sb="107" eb="109">
      <t>ウンエイ</t>
    </rPh>
    <rPh sb="110" eb="111">
      <t>オコナ</t>
    </rPh>
    <rPh sb="119" eb="122">
      <t>ゲスイドウ</t>
    </rPh>
    <rPh sb="122" eb="124">
      <t>ジギョウ</t>
    </rPh>
    <rPh sb="125" eb="127">
      <t>ケイエイ</t>
    </rPh>
    <rPh sb="134" eb="136">
      <t>キジュン</t>
    </rPh>
    <rPh sb="136" eb="137">
      <t>ガイ</t>
    </rPh>
    <rPh sb="137" eb="139">
      <t>イッパン</t>
    </rPh>
    <rPh sb="139" eb="141">
      <t>カイケイ</t>
    </rPh>
    <rPh sb="141" eb="143">
      <t>クリイレ</t>
    </rPh>
    <rPh sb="143" eb="144">
      <t>キン</t>
    </rPh>
    <rPh sb="145" eb="147">
      <t>サクゲン</t>
    </rPh>
    <rPh sb="150" eb="152">
      <t>カイショウ</t>
    </rPh>
    <rPh sb="154" eb="156">
      <t>ケイヒ</t>
    </rPh>
    <rPh sb="156" eb="158">
      <t>カイシュウ</t>
    </rPh>
    <rPh sb="158" eb="159">
      <t>リツ</t>
    </rPh>
    <rPh sb="163" eb="165">
      <t>イジョウ</t>
    </rPh>
    <rPh sb="167" eb="169">
      <t>ウンテン</t>
    </rPh>
    <rPh sb="169" eb="171">
      <t>シキン</t>
    </rPh>
    <rPh sb="172" eb="174">
      <t>カクホ</t>
    </rPh>
    <rPh sb="176" eb="177">
      <t>ドウ</t>
    </rPh>
    <rPh sb="182" eb="184">
      <t>ジュウテン</t>
    </rPh>
    <rPh sb="184" eb="186">
      <t>キジュン</t>
    </rPh>
    <rPh sb="186" eb="188">
      <t>モクヒョウ</t>
    </rPh>
    <rPh sb="189" eb="190">
      <t>カカ</t>
    </rPh>
    <rPh sb="207" eb="209">
      <t>イッチ</t>
    </rPh>
    <rPh sb="214" eb="216">
      <t>コンゴ</t>
    </rPh>
    <rPh sb="217" eb="218">
      <t>ドウ</t>
    </rPh>
    <rPh sb="223" eb="224">
      <t>モト</t>
    </rPh>
    <rPh sb="227" eb="228">
      <t>ト</t>
    </rPh>
    <rPh sb="229" eb="230">
      <t>ク</t>
    </rPh>
    <rPh sb="232" eb="233">
      <t>ツヅ</t>
    </rPh>
    <rPh sb="235" eb="237">
      <t>カダイ</t>
    </rPh>
    <rPh sb="238" eb="240">
      <t>カイショウ</t>
    </rPh>
    <rPh sb="241" eb="242">
      <t>ハカ</t>
    </rPh>
    <rPh sb="248" eb="251">
      <t>ゲスイドウ</t>
    </rPh>
    <rPh sb="251" eb="253">
      <t>シセツ</t>
    </rPh>
    <rPh sb="254" eb="257">
      <t>ロウキュウカ</t>
    </rPh>
    <rPh sb="263" eb="265">
      <t>コンゴ</t>
    </rPh>
    <rPh sb="266" eb="268">
      <t>ケイネン</t>
    </rPh>
    <rPh sb="271" eb="274">
      <t>ロウキュウカ</t>
    </rPh>
    <rPh sb="275" eb="277">
      <t>ミス</t>
    </rPh>
    <rPh sb="279" eb="280">
      <t>ドウ</t>
    </rPh>
    <rPh sb="295" eb="297">
      <t>ケイカク</t>
    </rPh>
    <rPh sb="298" eb="299">
      <t>モト</t>
    </rPh>
    <rPh sb="302" eb="305">
      <t>テイキテキ</t>
    </rPh>
    <rPh sb="306" eb="308">
      <t>テンケン</t>
    </rPh>
    <rPh sb="309" eb="311">
      <t>ジッシ</t>
    </rPh>
    <rPh sb="313" eb="315">
      <t>タイショ</t>
    </rPh>
    <rPh sb="316" eb="318">
      <t>ヒツヨウ</t>
    </rPh>
    <rPh sb="319" eb="321">
      <t>カショ</t>
    </rPh>
    <rPh sb="326" eb="328">
      <t>シュウゼン</t>
    </rPh>
    <rPh sb="329" eb="331">
      <t>カイチク</t>
    </rPh>
    <rPh sb="332" eb="335">
      <t>ケイカクテキ</t>
    </rPh>
    <rPh sb="336" eb="337">
      <t>オコナ</t>
    </rPh>
    <phoneticPr fontId="4"/>
  </si>
  <si>
    <t xml:space="preserve">①の経常収支比率は、100％を超えていますが、汚水事業については、下水道使用料で賄うべき費用の一部について、一般会計からの補てんを受け、事業運営を行っています。引き続き経費削減に努めるとともに、使用料の適正化を図る必要があります。
③の流動比率は、建設改良費等の財源に充てた企業債の償還が多額なため、24.61％と低くなっています。運転資金の確保が課題となっています。
④の企業債残高対事業費規模比率は、建設当初から多額の借入れを行ってきたことから類似団体、全国の平均値を大幅に上回っています。しかし、償還のピークを迎え、企業債残高が減少していることから、下降傾向にあります。
⑤の経費回収率は、81.96％と類似団体、全国の平均値を下回っており、経費の削減と合わせ、使用料の適正化が求められます。
⑥施設整備はおおむね終わりましたが、今後は老朽化が進む施設の維持管理にかかる経費が増加することが見込まれます。維持管理を適切にかつ効率的に行っていく必要があります。
</t>
    <rPh sb="15" eb="16">
      <t>コ</t>
    </rPh>
    <rPh sb="23" eb="25">
      <t>オスイ</t>
    </rPh>
    <rPh sb="25" eb="27">
      <t>ジギョウ</t>
    </rPh>
    <rPh sb="33" eb="36">
      <t>ゲスイドウ</t>
    </rPh>
    <rPh sb="36" eb="39">
      <t>シヨウリョウ</t>
    </rPh>
    <rPh sb="40" eb="41">
      <t>マカナ</t>
    </rPh>
    <rPh sb="44" eb="46">
      <t>ヒヨウ</t>
    </rPh>
    <rPh sb="47" eb="49">
      <t>イチブ</t>
    </rPh>
    <rPh sb="54" eb="56">
      <t>イッパン</t>
    </rPh>
    <rPh sb="56" eb="58">
      <t>カイケイ</t>
    </rPh>
    <rPh sb="61" eb="62">
      <t>ホ</t>
    </rPh>
    <rPh sb="65" eb="66">
      <t>ウ</t>
    </rPh>
    <rPh sb="68" eb="70">
      <t>ジギョウ</t>
    </rPh>
    <rPh sb="70" eb="72">
      <t>ウンエイ</t>
    </rPh>
    <rPh sb="73" eb="74">
      <t>オコナ</t>
    </rPh>
    <rPh sb="80" eb="81">
      <t>ヒ</t>
    </rPh>
    <rPh sb="82" eb="83">
      <t>ツヅ</t>
    </rPh>
    <rPh sb="84" eb="86">
      <t>ケイヒ</t>
    </rPh>
    <rPh sb="86" eb="88">
      <t>サクゲン</t>
    </rPh>
    <rPh sb="89" eb="90">
      <t>ツト</t>
    </rPh>
    <rPh sb="97" eb="99">
      <t>シヨウ</t>
    </rPh>
    <rPh sb="99" eb="100">
      <t>リョウ</t>
    </rPh>
    <rPh sb="144" eb="146">
      <t>タガク</t>
    </rPh>
    <rPh sb="188" eb="190">
      <t>ウンテン</t>
    </rPh>
    <rPh sb="196" eb="198">
      <t>カダイ</t>
    </rPh>
    <rPh sb="256" eb="257">
      <t>チ</t>
    </rPh>
    <rPh sb="302" eb="304">
      <t>ケイコウ</t>
    </rPh>
    <rPh sb="337" eb="338">
      <t>チ</t>
    </rPh>
    <rPh sb="346" eb="348">
      <t>ケイヒ</t>
    </rPh>
    <rPh sb="349" eb="351">
      <t>サクゲン</t>
    </rPh>
    <rPh sb="352" eb="353">
      <t>ア</t>
    </rPh>
    <rPh sb="356" eb="359">
      <t>シヨウリョウ</t>
    </rPh>
    <rPh sb="360" eb="363">
      <t>テキセイカ</t>
    </rPh>
    <rPh sb="364" eb="365">
      <t>モト</t>
    </rPh>
    <rPh sb="410" eb="412">
      <t>ケイヒ</t>
    </rPh>
    <rPh sb="413" eb="415">
      <t>ゾウカ</t>
    </rPh>
    <rPh sb="420" eb="422">
      <t>ミコ</t>
    </rPh>
    <rPh sb="427" eb="429">
      <t>イジ</t>
    </rPh>
    <rPh sb="429" eb="431">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</si>
</sst>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0.05</c:v>
                </c:pt>
                <c:pt idx="2">
                  <c:v>0.06</c:v>
                </c:pt>
                <c:pt idx="3">
                  <c:v>0.08</c:v>
                </c:pt>
                <c:pt idx="4" formatCode="#,##0.00;&quot;△&quot;#,##0.00">
                  <c:v>0</c:v>
                </c:pt>
              </c:numCache>
            </c:numRef>
          </c:val>
          <c:extLst>
            <c:ext xmlns:c16="http://schemas.microsoft.com/office/drawing/2014/chart" uri="{C3380CC4-5D6E-409C-BE32-E72D297353CC}">
              <c16:uniqueId val="{00000000-9610-473E-AF41-6AB50B3E3A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c:v>
                </c:pt>
                <c:pt idx="2">
                  <c:v>0.3</c:v>
                </c:pt>
                <c:pt idx="3">
                  <c:v>0.12</c:v>
                </c:pt>
                <c:pt idx="4">
                  <c:v>0.12</c:v>
                </c:pt>
              </c:numCache>
            </c:numRef>
          </c:val>
          <c:smooth val="0"/>
          <c:extLst>
            <c:ext xmlns:c16="http://schemas.microsoft.com/office/drawing/2014/chart" uri="{C3380CC4-5D6E-409C-BE32-E72D297353CC}">
              <c16:uniqueId val="{00000001-9610-473E-AF41-6AB50B3E3A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2B-41C3-A24F-2DBA0E74AB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73.599999999999994</c:v>
                </c:pt>
                <c:pt idx="2">
                  <c:v>70.33</c:v>
                </c:pt>
                <c:pt idx="3">
                  <c:v>70.3</c:v>
                </c:pt>
                <c:pt idx="4">
                  <c:v>80.11</c:v>
                </c:pt>
              </c:numCache>
            </c:numRef>
          </c:val>
          <c:smooth val="0"/>
          <c:extLst>
            <c:ext xmlns:c16="http://schemas.microsoft.com/office/drawing/2014/chart" uri="{C3380CC4-5D6E-409C-BE32-E72D297353CC}">
              <c16:uniqueId val="{00000001-592B-41C3-A24F-2DBA0E74AB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99.22</c:v>
                </c:pt>
                <c:pt idx="2">
                  <c:v>99.18</c:v>
                </c:pt>
                <c:pt idx="3">
                  <c:v>99.22</c:v>
                </c:pt>
                <c:pt idx="4">
                  <c:v>99.24</c:v>
                </c:pt>
              </c:numCache>
            </c:numRef>
          </c:val>
          <c:extLst>
            <c:ext xmlns:c16="http://schemas.microsoft.com/office/drawing/2014/chart" uri="{C3380CC4-5D6E-409C-BE32-E72D297353CC}">
              <c16:uniqueId val="{00000000-A7DF-40C0-B154-16E9FED80D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96.4</c:v>
                </c:pt>
                <c:pt idx="2">
                  <c:v>95.85</c:v>
                </c:pt>
                <c:pt idx="3">
                  <c:v>95.95</c:v>
                </c:pt>
                <c:pt idx="4">
                  <c:v>95.96</c:v>
                </c:pt>
              </c:numCache>
            </c:numRef>
          </c:val>
          <c:smooth val="0"/>
          <c:extLst>
            <c:ext xmlns:c16="http://schemas.microsoft.com/office/drawing/2014/chart" uri="{C3380CC4-5D6E-409C-BE32-E72D297353CC}">
              <c16:uniqueId val="{00000001-A7DF-40C0-B154-16E9FED80D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100.64</c:v>
                </c:pt>
                <c:pt idx="2">
                  <c:v>97.66</c:v>
                </c:pt>
                <c:pt idx="3">
                  <c:v>102.13</c:v>
                </c:pt>
                <c:pt idx="4">
                  <c:v>103.15</c:v>
                </c:pt>
              </c:numCache>
            </c:numRef>
          </c:val>
          <c:extLst>
            <c:ext xmlns:c16="http://schemas.microsoft.com/office/drawing/2014/chart" uri="{C3380CC4-5D6E-409C-BE32-E72D297353CC}">
              <c16:uniqueId val="{00000000-2DBC-484A-91A5-1112457688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103.88</c:v>
                </c:pt>
                <c:pt idx="2">
                  <c:v>106.41</c:v>
                </c:pt>
                <c:pt idx="3">
                  <c:v>107.34</c:v>
                </c:pt>
                <c:pt idx="4">
                  <c:v>107.87</c:v>
                </c:pt>
              </c:numCache>
            </c:numRef>
          </c:val>
          <c:smooth val="0"/>
          <c:extLst>
            <c:ext xmlns:c16="http://schemas.microsoft.com/office/drawing/2014/chart" uri="{C3380CC4-5D6E-409C-BE32-E72D297353CC}">
              <c16:uniqueId val="{00000001-2DBC-484A-91A5-1112457688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c:v>
                </c:pt>
                <c:pt idx="2">
                  <c:v>7.91</c:v>
                </c:pt>
                <c:pt idx="3">
                  <c:v>11.9</c:v>
                </c:pt>
                <c:pt idx="4">
                  <c:v>15.87</c:v>
                </c:pt>
              </c:numCache>
            </c:numRef>
          </c:val>
          <c:extLst>
            <c:ext xmlns:c16="http://schemas.microsoft.com/office/drawing/2014/chart" uri="{C3380CC4-5D6E-409C-BE32-E72D297353CC}">
              <c16:uniqueId val="{00000000-BD6B-4A7E-A78B-A1C7240C3C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7.78</c:v>
                </c:pt>
                <c:pt idx="2">
                  <c:v>8.36</c:v>
                </c:pt>
                <c:pt idx="3">
                  <c:v>8.5500000000000007</c:v>
                </c:pt>
                <c:pt idx="4">
                  <c:v>20.23</c:v>
                </c:pt>
              </c:numCache>
            </c:numRef>
          </c:val>
          <c:smooth val="0"/>
          <c:extLst>
            <c:ext xmlns:c16="http://schemas.microsoft.com/office/drawing/2014/chart" uri="{C3380CC4-5D6E-409C-BE32-E72D297353CC}">
              <c16:uniqueId val="{00000001-BD6B-4A7E-A78B-A1C7240C3C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05-4F09-8C02-A33C7EF337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0.12</c:v>
                </c:pt>
                <c:pt idx="2">
                  <c:v>3.83</c:v>
                </c:pt>
                <c:pt idx="3">
                  <c:v>2.41</c:v>
                </c:pt>
                <c:pt idx="4">
                  <c:v>1.63</c:v>
                </c:pt>
              </c:numCache>
            </c:numRef>
          </c:val>
          <c:smooth val="0"/>
          <c:extLst>
            <c:ext xmlns:c16="http://schemas.microsoft.com/office/drawing/2014/chart" uri="{C3380CC4-5D6E-409C-BE32-E72D297353CC}">
              <c16:uniqueId val="{00000001-8C05-4F09-8C02-A33C7EF337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formatCode="#,##0.00;&quot;△&quot;#,##0.00;&quot;-&quot;">
                  <c:v>3.59</c:v>
                </c:pt>
                <c:pt idx="3">
                  <c:v>0</c:v>
                </c:pt>
                <c:pt idx="4">
                  <c:v>0</c:v>
                </c:pt>
              </c:numCache>
            </c:numRef>
          </c:val>
          <c:extLst>
            <c:ext xmlns:c16="http://schemas.microsoft.com/office/drawing/2014/chart" uri="{C3380CC4-5D6E-409C-BE32-E72D297353CC}">
              <c16:uniqueId val="{00000000-EAE7-44B3-8643-82F86AC8C6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0.5</c:v>
                </c:pt>
                <c:pt idx="3">
                  <c:v>0</c:v>
                </c:pt>
                <c:pt idx="4" formatCode="#,##0.00;&quot;△&quot;#,##0.00;&quot;-&quot;">
                  <c:v>11.59</c:v>
                </c:pt>
              </c:numCache>
            </c:numRef>
          </c:val>
          <c:smooth val="0"/>
          <c:extLst>
            <c:ext xmlns:c16="http://schemas.microsoft.com/office/drawing/2014/chart" uri="{C3380CC4-5D6E-409C-BE32-E72D297353CC}">
              <c16:uniqueId val="{00000001-EAE7-44B3-8643-82F86AC8C6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35.909999999999997</c:v>
                </c:pt>
                <c:pt idx="2">
                  <c:v>24.91</c:v>
                </c:pt>
                <c:pt idx="3">
                  <c:v>26.31</c:v>
                </c:pt>
                <c:pt idx="4">
                  <c:v>24.61</c:v>
                </c:pt>
              </c:numCache>
            </c:numRef>
          </c:val>
          <c:extLst>
            <c:ext xmlns:c16="http://schemas.microsoft.com/office/drawing/2014/chart" uri="{C3380CC4-5D6E-409C-BE32-E72D297353CC}">
              <c16:uniqueId val="{00000000-FD64-4C4E-A6A6-3A98AC5B05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30.13</c:v>
                </c:pt>
                <c:pt idx="2">
                  <c:v>33.130000000000003</c:v>
                </c:pt>
                <c:pt idx="3">
                  <c:v>35.200000000000003</c:v>
                </c:pt>
                <c:pt idx="4">
                  <c:v>37.200000000000003</c:v>
                </c:pt>
              </c:numCache>
            </c:numRef>
          </c:val>
          <c:smooth val="0"/>
          <c:extLst>
            <c:ext xmlns:c16="http://schemas.microsoft.com/office/drawing/2014/chart" uri="{C3380CC4-5D6E-409C-BE32-E72D297353CC}">
              <c16:uniqueId val="{00000001-FD64-4C4E-A6A6-3A98AC5B05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1284.8399999999999</c:v>
                </c:pt>
                <c:pt idx="2">
                  <c:v>1250.06</c:v>
                </c:pt>
                <c:pt idx="3">
                  <c:v>1196.94</c:v>
                </c:pt>
                <c:pt idx="4">
                  <c:v>1158.0899999999999</c:v>
                </c:pt>
              </c:numCache>
            </c:numRef>
          </c:val>
          <c:extLst>
            <c:ext xmlns:c16="http://schemas.microsoft.com/office/drawing/2014/chart" uri="{C3380CC4-5D6E-409C-BE32-E72D297353CC}">
              <c16:uniqueId val="{00000000-F928-4FF2-B046-3BD5590E78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707.12</c:v>
                </c:pt>
                <c:pt idx="2">
                  <c:v>733.93</c:v>
                </c:pt>
                <c:pt idx="3">
                  <c:v>813.96</c:v>
                </c:pt>
                <c:pt idx="4">
                  <c:v>843.72</c:v>
                </c:pt>
              </c:numCache>
            </c:numRef>
          </c:val>
          <c:smooth val="0"/>
          <c:extLst>
            <c:ext xmlns:c16="http://schemas.microsoft.com/office/drawing/2014/chart" uri="{C3380CC4-5D6E-409C-BE32-E72D297353CC}">
              <c16:uniqueId val="{00000001-F928-4FF2-B046-3BD5590E78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85.05</c:v>
                </c:pt>
                <c:pt idx="2">
                  <c:v>84.5</c:v>
                </c:pt>
                <c:pt idx="3">
                  <c:v>84.04</c:v>
                </c:pt>
                <c:pt idx="4">
                  <c:v>81.96</c:v>
                </c:pt>
              </c:numCache>
            </c:numRef>
          </c:val>
          <c:extLst>
            <c:ext xmlns:c16="http://schemas.microsoft.com/office/drawing/2014/chart" uri="{C3380CC4-5D6E-409C-BE32-E72D297353CC}">
              <c16:uniqueId val="{00000000-572E-414F-8B53-9EB58F2F4F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93.62</c:v>
                </c:pt>
                <c:pt idx="2">
                  <c:v>94.59</c:v>
                </c:pt>
                <c:pt idx="3">
                  <c:v>92.08</c:v>
                </c:pt>
                <c:pt idx="4">
                  <c:v>94.81</c:v>
                </c:pt>
              </c:numCache>
            </c:numRef>
          </c:val>
          <c:smooth val="0"/>
          <c:extLst>
            <c:ext xmlns:c16="http://schemas.microsoft.com/office/drawing/2014/chart" uri="{C3380CC4-5D6E-409C-BE32-E72D297353CC}">
              <c16:uniqueId val="{00000001-572E-414F-8B53-9EB58F2F4F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150.30000000000001</c:v>
                </c:pt>
                <c:pt idx="2">
                  <c:v>150.35</c:v>
                </c:pt>
                <c:pt idx="3">
                  <c:v>150.43</c:v>
                </c:pt>
                <c:pt idx="4">
                  <c:v>150.66999999999999</c:v>
                </c:pt>
              </c:numCache>
            </c:numRef>
          </c:val>
          <c:extLst>
            <c:ext xmlns:c16="http://schemas.microsoft.com/office/drawing/2014/chart" uri="{C3380CC4-5D6E-409C-BE32-E72D297353CC}">
              <c16:uniqueId val="{00000000-A216-47B7-AE33-BE7640EC79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136.47</c:v>
                </c:pt>
                <c:pt idx="2">
                  <c:v>131.22</c:v>
                </c:pt>
                <c:pt idx="3">
                  <c:v>132.94999999999999</c:v>
                </c:pt>
                <c:pt idx="4">
                  <c:v>129.9</c:v>
                </c:pt>
              </c:numCache>
            </c:numRef>
          </c:val>
          <c:smooth val="0"/>
          <c:extLst>
            <c:ext xmlns:c16="http://schemas.microsoft.com/office/drawing/2014/chart" uri="{C3380CC4-5D6E-409C-BE32-E72D297353CC}">
              <c16:uniqueId val="{00000001-A216-47B7-AE33-BE7640EC79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1"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京都府　長岡京市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9">
        <f>データ!S6</f>
        <v>81061</v>
      </c>
      <c r="AM8" s="69"/>
      <c r="AN8" s="69"/>
      <c r="AO8" s="69"/>
      <c r="AP8" s="69"/>
      <c r="AQ8" s="69"/>
      <c r="AR8" s="69"/>
      <c r="AS8" s="69"/>
      <c r="AT8" s="68">
        <f>データ!T6</f>
        <v>19.170000000000002</v>
      </c>
      <c r="AU8" s="68"/>
      <c r="AV8" s="68"/>
      <c r="AW8" s="68"/>
      <c r="AX8" s="68"/>
      <c r="AY8" s="68"/>
      <c r="AZ8" s="68"/>
      <c r="BA8" s="68"/>
      <c r="BB8" s="68">
        <f>データ!U6</f>
        <v>4228.53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58.11</v>
      </c>
      <c r="J10" s="68"/>
      <c r="K10" s="68"/>
      <c r="L10" s="68"/>
      <c r="M10" s="68"/>
      <c r="N10" s="68"/>
      <c r="O10" s="68"/>
      <c r="P10" s="68">
        <f>データ!P6</f>
        <v>99.85</v>
      </c>
      <c r="Q10" s="68"/>
      <c r="R10" s="68"/>
      <c r="S10" s="68"/>
      <c r="T10" s="68"/>
      <c r="U10" s="68"/>
      <c r="V10" s="68"/>
      <c r="W10" s="68">
        <f>データ!Q6</f>
        <v>83.96</v>
      </c>
      <c r="X10" s="68"/>
      <c r="Y10" s="68"/>
      <c r="Z10" s="68"/>
      <c r="AA10" s="68"/>
      <c r="AB10" s="68"/>
      <c r="AC10" s="68"/>
      <c r="AD10" s="69">
        <f>データ!R6</f>
        <v>2216</v>
      </c>
      <c r="AE10" s="69"/>
      <c r="AF10" s="69"/>
      <c r="AG10" s="69"/>
      <c r="AH10" s="69"/>
      <c r="AI10" s="69"/>
      <c r="AJ10" s="69"/>
      <c r="AK10" s="2"/>
      <c r="AL10" s="69">
        <f>データ!V6</f>
        <v>80950</v>
      </c>
      <c r="AM10" s="69"/>
      <c r="AN10" s="69"/>
      <c r="AO10" s="69"/>
      <c r="AP10" s="69"/>
      <c r="AQ10" s="69"/>
      <c r="AR10" s="69"/>
      <c r="AS10" s="69"/>
      <c r="AT10" s="68">
        <f>データ!W6</f>
        <v>9.7799999999999994</v>
      </c>
      <c r="AU10" s="68"/>
      <c r="AV10" s="68"/>
      <c r="AW10" s="68"/>
      <c r="AX10" s="68"/>
      <c r="AY10" s="68"/>
      <c r="AZ10" s="68"/>
      <c r="BA10" s="68"/>
      <c r="BB10" s="68">
        <f>データ!X6</f>
        <v>8277.1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i75uY877CxXDdbRWundPcI6wFVS2qhLn4vqlHv1jUhLcRGYQtAZEkI0JYMNYj8SO8IlsClMAELqeVLX75oiEw==" saltValue="/h5Ze/CxqWipuZp/mdit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262099</v>
      </c>
      <c r="D6" s="33">
        <f t="shared" si="3"/>
        <v>46</v>
      </c>
      <c r="E6" s="33">
        <f t="shared" si="3"/>
        <v>17</v>
      </c>
      <c r="F6" s="33">
        <f t="shared" si="3"/>
        <v>1</v>
      </c>
      <c r="G6" s="33">
        <f t="shared" si="3"/>
        <v>0</v>
      </c>
      <c r="H6" s="33" t="str">
        <f t="shared" si="3"/>
        <v>京都府　長岡京市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58.11</v>
      </c>
      <c r="P6" s="34">
        <f t="shared" si="3"/>
        <v>99.85</v>
      </c>
      <c r="Q6" s="34">
        <f t="shared" si="3"/>
        <v>83.96</v>
      </c>
      <c r="R6" s="34">
        <f t="shared" si="3"/>
        <v>2216</v>
      </c>
      <c r="S6" s="34">
        <f t="shared" si="3"/>
        <v>81061</v>
      </c>
      <c r="T6" s="34">
        <f t="shared" si="3"/>
        <v>19.170000000000002</v>
      </c>
      <c r="U6" s="34">
        <f t="shared" si="3"/>
        <v>4228.53</v>
      </c>
      <c r="V6" s="34">
        <f t="shared" si="3"/>
        <v>80950</v>
      </c>
      <c r="W6" s="34">
        <f t="shared" si="3"/>
        <v>9.7799999999999994</v>
      </c>
      <c r="X6" s="34">
        <f t="shared" si="3"/>
        <v>8277.1</v>
      </c>
      <c r="Y6" s="35" t="str">
        <f>IF(Y7="",NA(),Y7)</f>
        <v>-</v>
      </c>
      <c r="Z6" s="35">
        <f t="shared" ref="Z6:AH6" si="4">IF(Z7="",NA(),Z7)</f>
        <v>100.64</v>
      </c>
      <c r="AA6" s="35">
        <f t="shared" si="4"/>
        <v>97.66</v>
      </c>
      <c r="AB6" s="35">
        <f t="shared" si="4"/>
        <v>102.13</v>
      </c>
      <c r="AC6" s="35">
        <f t="shared" si="4"/>
        <v>103.15</v>
      </c>
      <c r="AD6" s="35" t="str">
        <f t="shared" si="4"/>
        <v>-</v>
      </c>
      <c r="AE6" s="35">
        <f t="shared" si="4"/>
        <v>103.88</v>
      </c>
      <c r="AF6" s="35">
        <f t="shared" si="4"/>
        <v>106.41</v>
      </c>
      <c r="AG6" s="35">
        <f t="shared" si="4"/>
        <v>107.34</v>
      </c>
      <c r="AH6" s="35">
        <f t="shared" si="4"/>
        <v>107.87</v>
      </c>
      <c r="AI6" s="34" t="str">
        <f>IF(AI7="","",IF(AI7="-","【-】","【"&amp;SUBSTITUTE(TEXT(AI7,"#,##0.00"),"-","△")&amp;"】"))</f>
        <v>【106.67】</v>
      </c>
      <c r="AJ6" s="35" t="str">
        <f>IF(AJ7="",NA(),AJ7)</f>
        <v>-</v>
      </c>
      <c r="AK6" s="34">
        <f t="shared" ref="AK6:AS6" si="5">IF(AK7="",NA(),AK7)</f>
        <v>0</v>
      </c>
      <c r="AL6" s="35">
        <f t="shared" si="5"/>
        <v>3.59</v>
      </c>
      <c r="AM6" s="34">
        <f t="shared" si="5"/>
        <v>0</v>
      </c>
      <c r="AN6" s="34">
        <f t="shared" si="5"/>
        <v>0</v>
      </c>
      <c r="AO6" s="35" t="str">
        <f t="shared" si="5"/>
        <v>-</v>
      </c>
      <c r="AP6" s="34">
        <f t="shared" si="5"/>
        <v>0</v>
      </c>
      <c r="AQ6" s="35">
        <f t="shared" si="5"/>
        <v>0.5</v>
      </c>
      <c r="AR6" s="34">
        <f t="shared" si="5"/>
        <v>0</v>
      </c>
      <c r="AS6" s="35">
        <f t="shared" si="5"/>
        <v>11.59</v>
      </c>
      <c r="AT6" s="34" t="str">
        <f>IF(AT7="","",IF(AT7="-","【-】","【"&amp;SUBSTITUTE(TEXT(AT7,"#,##0.00"),"-","△")&amp;"】"))</f>
        <v>【3.64】</v>
      </c>
      <c r="AU6" s="35" t="str">
        <f>IF(AU7="",NA(),AU7)</f>
        <v>-</v>
      </c>
      <c r="AV6" s="35">
        <f t="shared" ref="AV6:BD6" si="6">IF(AV7="",NA(),AV7)</f>
        <v>35.909999999999997</v>
      </c>
      <c r="AW6" s="35">
        <f t="shared" si="6"/>
        <v>24.91</v>
      </c>
      <c r="AX6" s="35">
        <f t="shared" si="6"/>
        <v>26.31</v>
      </c>
      <c r="AY6" s="35">
        <f t="shared" si="6"/>
        <v>24.61</v>
      </c>
      <c r="AZ6" s="35" t="str">
        <f t="shared" si="6"/>
        <v>-</v>
      </c>
      <c r="BA6" s="35">
        <f t="shared" si="6"/>
        <v>30.13</v>
      </c>
      <c r="BB6" s="35">
        <f t="shared" si="6"/>
        <v>33.130000000000003</v>
      </c>
      <c r="BC6" s="35">
        <f t="shared" si="6"/>
        <v>35.200000000000003</v>
      </c>
      <c r="BD6" s="35">
        <f t="shared" si="6"/>
        <v>37.200000000000003</v>
      </c>
      <c r="BE6" s="34" t="str">
        <f>IF(BE7="","",IF(BE7="-","【-】","【"&amp;SUBSTITUTE(TEXT(BE7,"#,##0.00"),"-","△")&amp;"】"))</f>
        <v>【67.52】</v>
      </c>
      <c r="BF6" s="35" t="str">
        <f>IF(BF7="",NA(),BF7)</f>
        <v>-</v>
      </c>
      <c r="BG6" s="35">
        <f t="shared" ref="BG6:BO6" si="7">IF(BG7="",NA(),BG7)</f>
        <v>1284.8399999999999</v>
      </c>
      <c r="BH6" s="35">
        <f t="shared" si="7"/>
        <v>1250.06</v>
      </c>
      <c r="BI6" s="35">
        <f t="shared" si="7"/>
        <v>1196.94</v>
      </c>
      <c r="BJ6" s="35">
        <f t="shared" si="7"/>
        <v>1158.0899999999999</v>
      </c>
      <c r="BK6" s="35" t="str">
        <f t="shared" si="7"/>
        <v>-</v>
      </c>
      <c r="BL6" s="35">
        <f t="shared" si="7"/>
        <v>707.12</v>
      </c>
      <c r="BM6" s="35">
        <f t="shared" si="7"/>
        <v>733.93</v>
      </c>
      <c r="BN6" s="35">
        <f t="shared" si="7"/>
        <v>813.96</v>
      </c>
      <c r="BO6" s="35">
        <f t="shared" si="7"/>
        <v>843.72</v>
      </c>
      <c r="BP6" s="34" t="str">
        <f>IF(BP7="","",IF(BP7="-","【-】","【"&amp;SUBSTITUTE(TEXT(BP7,"#,##0.00"),"-","△")&amp;"】"))</f>
        <v>【705.21】</v>
      </c>
      <c r="BQ6" s="35" t="str">
        <f>IF(BQ7="",NA(),BQ7)</f>
        <v>-</v>
      </c>
      <c r="BR6" s="35">
        <f t="shared" ref="BR6:BZ6" si="8">IF(BR7="",NA(),BR7)</f>
        <v>85.05</v>
      </c>
      <c r="BS6" s="35">
        <f t="shared" si="8"/>
        <v>84.5</v>
      </c>
      <c r="BT6" s="35">
        <f t="shared" si="8"/>
        <v>84.04</v>
      </c>
      <c r="BU6" s="35">
        <f t="shared" si="8"/>
        <v>81.96</v>
      </c>
      <c r="BV6" s="35" t="str">
        <f t="shared" si="8"/>
        <v>-</v>
      </c>
      <c r="BW6" s="35">
        <f t="shared" si="8"/>
        <v>93.62</v>
      </c>
      <c r="BX6" s="35">
        <f t="shared" si="8"/>
        <v>94.59</v>
      </c>
      <c r="BY6" s="35">
        <f t="shared" si="8"/>
        <v>92.08</v>
      </c>
      <c r="BZ6" s="35">
        <f t="shared" si="8"/>
        <v>94.81</v>
      </c>
      <c r="CA6" s="34" t="str">
        <f>IF(CA7="","",IF(CA7="-","【-】","【"&amp;SUBSTITUTE(TEXT(CA7,"#,##0.00"),"-","△")&amp;"】"))</f>
        <v>【98.96】</v>
      </c>
      <c r="CB6" s="35" t="str">
        <f>IF(CB7="",NA(),CB7)</f>
        <v>-</v>
      </c>
      <c r="CC6" s="35">
        <f t="shared" ref="CC6:CK6" si="9">IF(CC7="",NA(),CC7)</f>
        <v>150.30000000000001</v>
      </c>
      <c r="CD6" s="35">
        <f t="shared" si="9"/>
        <v>150.35</v>
      </c>
      <c r="CE6" s="35">
        <f t="shared" si="9"/>
        <v>150.43</v>
      </c>
      <c r="CF6" s="35">
        <f t="shared" si="9"/>
        <v>150.66999999999999</v>
      </c>
      <c r="CG6" s="35" t="str">
        <f t="shared" si="9"/>
        <v>-</v>
      </c>
      <c r="CH6" s="35">
        <f t="shared" si="9"/>
        <v>136.47</v>
      </c>
      <c r="CI6" s="35">
        <f t="shared" si="9"/>
        <v>131.22</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73.599999999999994</v>
      </c>
      <c r="CT6" s="35">
        <f t="shared" si="10"/>
        <v>70.33</v>
      </c>
      <c r="CU6" s="35">
        <f t="shared" si="10"/>
        <v>70.3</v>
      </c>
      <c r="CV6" s="35">
        <f t="shared" si="10"/>
        <v>80.11</v>
      </c>
      <c r="CW6" s="34" t="str">
        <f>IF(CW7="","",IF(CW7="-","【-】","【"&amp;SUBSTITUTE(TEXT(CW7,"#,##0.00"),"-","△")&amp;"】"))</f>
        <v>【59.57】</v>
      </c>
      <c r="CX6" s="35" t="str">
        <f>IF(CX7="",NA(),CX7)</f>
        <v>-</v>
      </c>
      <c r="CY6" s="35">
        <f t="shared" ref="CY6:DG6" si="11">IF(CY7="",NA(),CY7)</f>
        <v>99.22</v>
      </c>
      <c r="CZ6" s="35">
        <f t="shared" si="11"/>
        <v>99.18</v>
      </c>
      <c r="DA6" s="35">
        <f t="shared" si="11"/>
        <v>99.22</v>
      </c>
      <c r="DB6" s="35">
        <f t="shared" si="11"/>
        <v>99.24</v>
      </c>
      <c r="DC6" s="35" t="str">
        <f t="shared" si="11"/>
        <v>-</v>
      </c>
      <c r="DD6" s="35">
        <f t="shared" si="11"/>
        <v>96.4</v>
      </c>
      <c r="DE6" s="35">
        <f t="shared" si="11"/>
        <v>95.85</v>
      </c>
      <c r="DF6" s="35">
        <f t="shared" si="11"/>
        <v>95.95</v>
      </c>
      <c r="DG6" s="35">
        <f t="shared" si="11"/>
        <v>95.96</v>
      </c>
      <c r="DH6" s="34" t="str">
        <f>IF(DH7="","",IF(DH7="-","【-】","【"&amp;SUBSTITUTE(TEXT(DH7,"#,##0.00"),"-","△")&amp;"】"))</f>
        <v>【95.57】</v>
      </c>
      <c r="DI6" s="35" t="str">
        <f>IF(DI7="",NA(),DI7)</f>
        <v>-</v>
      </c>
      <c r="DJ6" s="35">
        <f t="shared" ref="DJ6:DR6" si="12">IF(DJ7="",NA(),DJ7)</f>
        <v>4</v>
      </c>
      <c r="DK6" s="35">
        <f t="shared" si="12"/>
        <v>7.91</v>
      </c>
      <c r="DL6" s="35">
        <f t="shared" si="12"/>
        <v>11.9</v>
      </c>
      <c r="DM6" s="35">
        <f t="shared" si="12"/>
        <v>15.87</v>
      </c>
      <c r="DN6" s="35" t="str">
        <f t="shared" si="12"/>
        <v>-</v>
      </c>
      <c r="DO6" s="35">
        <f t="shared" si="12"/>
        <v>7.78</v>
      </c>
      <c r="DP6" s="35">
        <f t="shared" si="12"/>
        <v>8.36</v>
      </c>
      <c r="DQ6" s="35">
        <f t="shared" si="12"/>
        <v>8.5500000000000007</v>
      </c>
      <c r="DR6" s="35">
        <f t="shared" si="12"/>
        <v>20.23</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0.12</v>
      </c>
      <c r="EA6" s="35">
        <f t="shared" si="13"/>
        <v>3.83</v>
      </c>
      <c r="EB6" s="35">
        <f t="shared" si="13"/>
        <v>2.41</v>
      </c>
      <c r="EC6" s="35">
        <f t="shared" si="13"/>
        <v>1.63</v>
      </c>
      <c r="ED6" s="34" t="str">
        <f>IF(ED7="","",IF(ED7="-","【-】","【"&amp;SUBSTITUTE(TEXT(ED7,"#,##0.00"),"-","△")&amp;"】"))</f>
        <v>【5.72】</v>
      </c>
      <c r="EE6" s="35" t="str">
        <f>IF(EE7="",NA(),EE7)</f>
        <v>-</v>
      </c>
      <c r="EF6" s="35">
        <f t="shared" ref="EF6:EN6" si="14">IF(EF7="",NA(),EF7)</f>
        <v>0.05</v>
      </c>
      <c r="EG6" s="35">
        <f t="shared" si="14"/>
        <v>0.06</v>
      </c>
      <c r="EH6" s="35">
        <f t="shared" si="14"/>
        <v>0.08</v>
      </c>
      <c r="EI6" s="34">
        <f t="shared" si="14"/>
        <v>0</v>
      </c>
      <c r="EJ6" s="35" t="str">
        <f t="shared" si="14"/>
        <v>-</v>
      </c>
      <c r="EK6" s="35">
        <f t="shared" si="14"/>
        <v>0.2</v>
      </c>
      <c r="EL6" s="35">
        <f t="shared" si="14"/>
        <v>0.3</v>
      </c>
      <c r="EM6" s="35">
        <f t="shared" si="14"/>
        <v>0.12</v>
      </c>
      <c r="EN6" s="35">
        <f t="shared" si="14"/>
        <v>0.12</v>
      </c>
      <c r="EO6" s="34" t="str">
        <f>IF(EO7="","",IF(EO7="-","【-】","【"&amp;SUBSTITUTE(TEXT(EO7,"#,##0.00"),"-","△")&amp;"】"))</f>
        <v>【0.30】</v>
      </c>
    </row>
    <row r="7" spans="1:148" s="36" customFormat="1" x14ac:dyDescent="0.2">
      <c r="A7" s="28"/>
      <c r="B7" s="37">
        <v>2020</v>
      </c>
      <c r="C7" s="37">
        <v>262099</v>
      </c>
      <c r="D7" s="37">
        <v>46</v>
      </c>
      <c r="E7" s="37">
        <v>17</v>
      </c>
      <c r="F7" s="37">
        <v>1</v>
      </c>
      <c r="G7" s="37">
        <v>0</v>
      </c>
      <c r="H7" s="37" t="s">
        <v>95</v>
      </c>
      <c r="I7" s="37" t="s">
        <v>96</v>
      </c>
      <c r="J7" s="37" t="s">
        <v>97</v>
      </c>
      <c r="K7" s="37" t="s">
        <v>98</v>
      </c>
      <c r="L7" s="37" t="s">
        <v>99</v>
      </c>
      <c r="M7" s="37" t="s">
        <v>100</v>
      </c>
      <c r="N7" s="38" t="s">
        <v>101</v>
      </c>
      <c r="O7" s="38">
        <v>58.11</v>
      </c>
      <c r="P7" s="38">
        <v>99.85</v>
      </c>
      <c r="Q7" s="38">
        <v>83.96</v>
      </c>
      <c r="R7" s="38">
        <v>2216</v>
      </c>
      <c r="S7" s="38">
        <v>81061</v>
      </c>
      <c r="T7" s="38">
        <v>19.170000000000002</v>
      </c>
      <c r="U7" s="38">
        <v>4228.53</v>
      </c>
      <c r="V7" s="38">
        <v>80950</v>
      </c>
      <c r="W7" s="38">
        <v>9.7799999999999994</v>
      </c>
      <c r="X7" s="38">
        <v>8277.1</v>
      </c>
      <c r="Y7" s="38" t="s">
        <v>101</v>
      </c>
      <c r="Z7" s="38">
        <v>100.64</v>
      </c>
      <c r="AA7" s="38">
        <v>97.66</v>
      </c>
      <c r="AB7" s="38">
        <v>102.13</v>
      </c>
      <c r="AC7" s="38">
        <v>103.15</v>
      </c>
      <c r="AD7" s="38" t="s">
        <v>101</v>
      </c>
      <c r="AE7" s="38">
        <v>103.88</v>
      </c>
      <c r="AF7" s="38">
        <v>106.41</v>
      </c>
      <c r="AG7" s="38">
        <v>107.34</v>
      </c>
      <c r="AH7" s="38">
        <v>107.87</v>
      </c>
      <c r="AI7" s="38">
        <v>106.67</v>
      </c>
      <c r="AJ7" s="38" t="s">
        <v>101</v>
      </c>
      <c r="AK7" s="38">
        <v>0</v>
      </c>
      <c r="AL7" s="38">
        <v>3.59</v>
      </c>
      <c r="AM7" s="38">
        <v>0</v>
      </c>
      <c r="AN7" s="38">
        <v>0</v>
      </c>
      <c r="AO7" s="38" t="s">
        <v>101</v>
      </c>
      <c r="AP7" s="38">
        <v>0</v>
      </c>
      <c r="AQ7" s="38">
        <v>0.5</v>
      </c>
      <c r="AR7" s="38">
        <v>0</v>
      </c>
      <c r="AS7" s="38">
        <v>11.59</v>
      </c>
      <c r="AT7" s="38">
        <v>3.64</v>
      </c>
      <c r="AU7" s="38" t="s">
        <v>101</v>
      </c>
      <c r="AV7" s="38">
        <v>35.909999999999997</v>
      </c>
      <c r="AW7" s="38">
        <v>24.91</v>
      </c>
      <c r="AX7" s="38">
        <v>26.31</v>
      </c>
      <c r="AY7" s="38">
        <v>24.61</v>
      </c>
      <c r="AZ7" s="38" t="s">
        <v>101</v>
      </c>
      <c r="BA7" s="38">
        <v>30.13</v>
      </c>
      <c r="BB7" s="38">
        <v>33.130000000000003</v>
      </c>
      <c r="BC7" s="38">
        <v>35.200000000000003</v>
      </c>
      <c r="BD7" s="38">
        <v>37.200000000000003</v>
      </c>
      <c r="BE7" s="38">
        <v>67.52</v>
      </c>
      <c r="BF7" s="38" t="s">
        <v>101</v>
      </c>
      <c r="BG7" s="38">
        <v>1284.8399999999999</v>
      </c>
      <c r="BH7" s="38">
        <v>1250.06</v>
      </c>
      <c r="BI7" s="38">
        <v>1196.94</v>
      </c>
      <c r="BJ7" s="38">
        <v>1158.0899999999999</v>
      </c>
      <c r="BK7" s="38" t="s">
        <v>101</v>
      </c>
      <c r="BL7" s="38">
        <v>707.12</v>
      </c>
      <c r="BM7" s="38">
        <v>733.93</v>
      </c>
      <c r="BN7" s="38">
        <v>813.96</v>
      </c>
      <c r="BO7" s="38">
        <v>843.72</v>
      </c>
      <c r="BP7" s="38">
        <v>705.21</v>
      </c>
      <c r="BQ7" s="38" t="s">
        <v>101</v>
      </c>
      <c r="BR7" s="38">
        <v>85.05</v>
      </c>
      <c r="BS7" s="38">
        <v>84.5</v>
      </c>
      <c r="BT7" s="38">
        <v>84.04</v>
      </c>
      <c r="BU7" s="38">
        <v>81.96</v>
      </c>
      <c r="BV7" s="38" t="s">
        <v>101</v>
      </c>
      <c r="BW7" s="38">
        <v>93.62</v>
      </c>
      <c r="BX7" s="38">
        <v>94.59</v>
      </c>
      <c r="BY7" s="38">
        <v>92.08</v>
      </c>
      <c r="BZ7" s="38">
        <v>94.81</v>
      </c>
      <c r="CA7" s="38">
        <v>98.96</v>
      </c>
      <c r="CB7" s="38" t="s">
        <v>101</v>
      </c>
      <c r="CC7" s="38">
        <v>150.30000000000001</v>
      </c>
      <c r="CD7" s="38">
        <v>150.35</v>
      </c>
      <c r="CE7" s="38">
        <v>150.43</v>
      </c>
      <c r="CF7" s="38">
        <v>150.66999999999999</v>
      </c>
      <c r="CG7" s="38" t="s">
        <v>101</v>
      </c>
      <c r="CH7" s="38">
        <v>136.47</v>
      </c>
      <c r="CI7" s="38">
        <v>131.22</v>
      </c>
      <c r="CJ7" s="38">
        <v>132.94999999999999</v>
      </c>
      <c r="CK7" s="38">
        <v>129.9</v>
      </c>
      <c r="CL7" s="38">
        <v>134.52000000000001</v>
      </c>
      <c r="CM7" s="38" t="s">
        <v>101</v>
      </c>
      <c r="CN7" s="38" t="s">
        <v>101</v>
      </c>
      <c r="CO7" s="38" t="s">
        <v>101</v>
      </c>
      <c r="CP7" s="38" t="s">
        <v>101</v>
      </c>
      <c r="CQ7" s="38" t="s">
        <v>101</v>
      </c>
      <c r="CR7" s="38" t="s">
        <v>101</v>
      </c>
      <c r="CS7" s="38">
        <v>73.599999999999994</v>
      </c>
      <c r="CT7" s="38">
        <v>70.33</v>
      </c>
      <c r="CU7" s="38">
        <v>70.3</v>
      </c>
      <c r="CV7" s="38">
        <v>80.11</v>
      </c>
      <c r="CW7" s="38">
        <v>59.57</v>
      </c>
      <c r="CX7" s="38" t="s">
        <v>101</v>
      </c>
      <c r="CY7" s="38">
        <v>99.22</v>
      </c>
      <c r="CZ7" s="38">
        <v>99.18</v>
      </c>
      <c r="DA7" s="38">
        <v>99.22</v>
      </c>
      <c r="DB7" s="38">
        <v>99.24</v>
      </c>
      <c r="DC7" s="38" t="s">
        <v>101</v>
      </c>
      <c r="DD7" s="38">
        <v>96.4</v>
      </c>
      <c r="DE7" s="38">
        <v>95.85</v>
      </c>
      <c r="DF7" s="38">
        <v>95.95</v>
      </c>
      <c r="DG7" s="38">
        <v>95.96</v>
      </c>
      <c r="DH7" s="38">
        <v>95.57</v>
      </c>
      <c r="DI7" s="38" t="s">
        <v>101</v>
      </c>
      <c r="DJ7" s="38">
        <v>4</v>
      </c>
      <c r="DK7" s="38">
        <v>7.91</v>
      </c>
      <c r="DL7" s="38">
        <v>11.9</v>
      </c>
      <c r="DM7" s="38">
        <v>15.87</v>
      </c>
      <c r="DN7" s="38" t="s">
        <v>101</v>
      </c>
      <c r="DO7" s="38">
        <v>7.78</v>
      </c>
      <c r="DP7" s="38">
        <v>8.36</v>
      </c>
      <c r="DQ7" s="38">
        <v>8.5500000000000007</v>
      </c>
      <c r="DR7" s="38">
        <v>20.23</v>
      </c>
      <c r="DS7" s="38">
        <v>36.520000000000003</v>
      </c>
      <c r="DT7" s="38" t="s">
        <v>101</v>
      </c>
      <c r="DU7" s="38">
        <v>0</v>
      </c>
      <c r="DV7" s="38">
        <v>0</v>
      </c>
      <c r="DW7" s="38">
        <v>0</v>
      </c>
      <c r="DX7" s="38">
        <v>0</v>
      </c>
      <c r="DY7" s="38" t="s">
        <v>101</v>
      </c>
      <c r="DZ7" s="38">
        <v>0.12</v>
      </c>
      <c r="EA7" s="38">
        <v>3.83</v>
      </c>
      <c r="EB7" s="38">
        <v>2.41</v>
      </c>
      <c r="EC7" s="38">
        <v>1.63</v>
      </c>
      <c r="ED7" s="38">
        <v>5.72</v>
      </c>
      <c r="EE7" s="38" t="s">
        <v>101</v>
      </c>
      <c r="EF7" s="38">
        <v>0.05</v>
      </c>
      <c r="EG7" s="38">
        <v>0.06</v>
      </c>
      <c r="EH7" s="38">
        <v>0.08</v>
      </c>
      <c r="EI7" s="38">
        <v>0</v>
      </c>
      <c r="EJ7" s="38" t="s">
        <v>101</v>
      </c>
      <c r="EK7" s="38">
        <v>0.2</v>
      </c>
      <c r="EL7" s="38">
        <v>0.3</v>
      </c>
      <c r="EM7" s="38">
        <v>0.12</v>
      </c>
      <c r="EN7" s="38">
        <v>0.12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2022-02-01T00:21:24Z</cp:lastPrinted>
  <dcterms:created xsi:type="dcterms:W3CDTF">2021-12-03T07:15:01Z</dcterms:created>
  <dcterms:modified xsi:type="dcterms:W3CDTF">2022-02-03T09:29:01Z</dcterms:modified>
  <cp:category/>
</cp:coreProperties>
</file>