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mc:AlternateContent xmlns:mc="http://schemas.openxmlformats.org/markup-compatibility/2006">
    <mc:Choice Requires="x15">
      <x15ac:absPath xmlns:x15ac="http://schemas.microsoft.com/office/spreadsheetml/2010/11/ac" url="N:\上下水道総務課\下水道係\旧庶務係\9-1 決算統計\04)決算統計\R5【京都府2.6〆】公営企業に係る経営比較分析表（令和４年度決算）の分析等について（依頼）\回答\"/>
    </mc:Choice>
  </mc:AlternateContent>
  <xr:revisionPtr revIDLastSave="0" documentId="13_ncr:1_{40763E1F-9FEE-4970-A206-A0648CC96440}" xr6:coauthVersionLast="36" xr6:coauthVersionMax="36" xr10:uidLastSave="{00000000-0000-0000-0000-000000000000}"/>
  <workbookProtection workbookAlgorithmName="SHA-512" workbookHashValue="BwBcnFF+Y+AkDh/advTrUVmavCHvhLLIHo+mScewlMoDA9J9ssRateSNynhLZutwZDouTdrqPhZVZ4IDlARCyQ==" workbookSaltValue="Dc7TWi+aAUkB3C/zQJopDA==" workbookSpinCount="100000" lockStructure="1"/>
  <bookViews>
    <workbookView xWindow="0" yWindow="0" windowWidth="19200" windowHeight="66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E85" i="4"/>
  <c r="AT10" i="4"/>
  <c r="AL10" i="4"/>
  <c r="AD10" i="4"/>
  <c r="W10" i="4"/>
  <c r="I10" i="4"/>
  <c r="BB8" i="4"/>
  <c r="AL8" i="4"/>
  <c r="AD8" i="4"/>
  <c r="P8" i="4"/>
  <c r="I8" i="4"/>
  <c r="B8"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<sst xmlns="http://schemas.openxmlformats.org/spreadsheetml/2006/main" count="236" uniqueCount="117">
  <si>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</si>
  <si>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</si>
  <si>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</si>
  <si>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</si>
  <si>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</si>
  <si>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</si>
  <si>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</si>
  <si>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</si>
  <si>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</si>
  <si>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</si>
  <si>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</si>
  <si>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</si>
  <si>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</si>
  <si>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</si>
  <si>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</si>
  <si>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</si>
  <si>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</si>
  <si>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</si>
  <si>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</si>
  <si>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</si>
  <si>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</si>
  <si>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</si>
  <si>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</si>
  <si>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</si>
  <si>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</si>
  <si>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</si>
  <si>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</si>
  <si>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</si>
  <si>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</si>
  <si>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</si>
  <si>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</si>
  <si>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</si>
  <si>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</si>
  <si>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</si>
  <si>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</si>
  <si>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</si>
  <si>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</si>
  <si>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</si>
  <si>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</si>
  <si>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</si>
  <si>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</si>
  <si>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</si>
  <si>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</si>
  <si>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</si>
  <si>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</si>
  <si>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</si>
  <si>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</si>
  <si>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</si>
  <si>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</si>
  <si>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</si>
  <si>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</si>
  <si>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</si>
  <si>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</si>
  <si>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</si>
  <si>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</si>
  <si>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</si>
  <si>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</si>
  <si>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</si>
  <si>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</si>
  <si>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</si>
  <si>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</si>
  <si>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</si>
  <si>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</si>
  <si>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</si>
  <si>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</si>
  <si>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</si>
  <si>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</si>
  <si>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</si>
  <si>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</si>
  <si>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</si>
  <si>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</si>
  <si>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</si>
  <si>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</si>
  <si>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</si>
  <si>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</si>
  <si>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</si>
  <si>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</si>
  <si>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</si>
  <si>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</si>
  <si>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</si>
  <si>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</si>
  <si>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</si>
  <si>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</si>
  <si>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</si>
  <si>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</si>
  <si>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</si>
  <si>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</si>
  <si>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</si>
  <si>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</si>
  <si>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</si>
  <si>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</si>
  <si>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</si>
  <si>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</si>
  <si>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</si>
  <si>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</si>
  <si>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</si>
  <si>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長岡京市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</si>
  <si>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</si>
  <si>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</si>
  <si>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</si>
  <si>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</si>
  <si>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</si>
  <si>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</si>
  <si>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</si>
  <si>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</si>
  <si>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</si>
  <si>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</si>
  <si>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</si>
  <si>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</si>
  <si>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</si>
  <si>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</si>
  <si>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</si>
  <si>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</si>
  <si>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</si>
  <si>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下水道事業の現状や課題を整理し、その課題に対し計画的に取り組むべく、令和元年8月に令和2年度から11年度までを計画期間とする「上下水道ビジョン（経営戦略）」を策定しました。令和2年度より、同ビジョンに基づいた事業運営を行っています。
　下水道事業の経営においては、「基準外一般会計繰入金の削減または解消」「経費回収率100％以上」「運転資金の確保」を同ビジョンの重点基準目標に掲げています。今後も同ビジョンに基づいた取り組みを続け、課題の解消を図ります。
　下水道施設の老朽化については、今後の経年による老朽化を見据え、同ビジョンやストックマネジメント計画に基づき、定期的な点検を実施し、対処が必要な箇所については修繕・改築を計画的に行っていきます。</t>
    <phoneticPr fontId="4"/>
  </si>
  <si>
    <t>①の経常収支比率は、100％を超えていますが、③の流動比率では、建設改良等の財源に充てた企業債の償還が多額なため、27.38％と低くなっており運転資金の確保が課題となっています。引き続き経費抑制に努めます。
④の企業債残高対事業規模比率は、建設当初から多額の借入れを行ってきたことから類似団体、全国の平均値を上回っていましたが、償還のピークを迎え、企業債残高が減少していることから、下降傾向にあります。
⑤の経費回収率は、令和3年10月に実施した下水道使用料の改定等により、99.09％と前年度より良化していますが、100％超になるよう効率的な事業運営に取り組みます。
⑥施設整備はおおむね終わりましたが、今後は老朽化が進む施設の維持管理にかかる経費が増加することが見込まれます。維持管理を適切かつ効率的に行っていく必要があります。</t>
    <rPh sb="95" eb="97">
      <t>ヨクセイ</t>
    </rPh>
    <rPh sb="106" eb="108">
      <t>キギョウ</t>
    </rPh>
    <rPh sb="108" eb="109">
      <t>サイ</t>
    </rPh>
    <rPh sb="109" eb="111">
      <t>ザンダカ</t>
    </rPh>
    <rPh sb="111" eb="112">
      <t>タイ</t>
    </rPh>
    <rPh sb="112" eb="114">
      <t>ジギョウ</t>
    </rPh>
    <rPh sb="114" eb="116">
      <t>キボ</t>
    </rPh>
    <rPh sb="116" eb="118">
      <t>ヒリツ</t>
    </rPh>
    <rPh sb="120" eb="122">
      <t>ケンセツ</t>
    </rPh>
    <rPh sb="122" eb="124">
      <t>トウショ</t>
    </rPh>
    <rPh sb="126" eb="128">
      <t>タガク</t>
    </rPh>
    <rPh sb="129" eb="131">
      <t>カリイ</t>
    </rPh>
    <rPh sb="133" eb="134">
      <t>オコナ</t>
    </rPh>
    <rPh sb="142" eb="144">
      <t>ルイジ</t>
    </rPh>
    <rPh sb="144" eb="146">
      <t>ダンタイ</t>
    </rPh>
    <rPh sb="147" eb="149">
      <t>ゼンコク</t>
    </rPh>
    <rPh sb="150" eb="153">
      <t>ヘイキンチ</t>
    </rPh>
    <rPh sb="164" eb="166">
      <t>ショウカン</t>
    </rPh>
    <rPh sb="171" eb="172">
      <t>ムカ</t>
    </rPh>
    <rPh sb="174" eb="176">
      <t>キギョウ</t>
    </rPh>
    <rPh sb="176" eb="177">
      <t>サイ</t>
    </rPh>
    <rPh sb="177" eb="179">
      <t>ザンダカ</t>
    </rPh>
    <rPh sb="180" eb="182">
      <t>ゲンショウ</t>
    </rPh>
    <rPh sb="191" eb="193">
      <t>カコウ</t>
    </rPh>
    <rPh sb="193" eb="195">
      <t>ケイコウ</t>
    </rPh>
    <rPh sb="204" eb="206">
      <t>ケイヒ</t>
    </rPh>
    <rPh sb="206" eb="208">
      <t>カイシュウ</t>
    </rPh>
    <rPh sb="208" eb="209">
      <t>リツ</t>
    </rPh>
    <rPh sb="211" eb="213">
      <t>レイワ</t>
    </rPh>
    <rPh sb="214" eb="215">
      <t>ネン</t>
    </rPh>
    <rPh sb="217" eb="218">
      <t>ガツ</t>
    </rPh>
    <rPh sb="219" eb="221">
      <t>ジッシ</t>
    </rPh>
    <rPh sb="223" eb="226">
      <t>ゲスイドウ</t>
    </rPh>
    <rPh sb="226" eb="229">
      <t>シヨウリョウ</t>
    </rPh>
    <rPh sb="230" eb="232">
      <t>カイテイ</t>
    </rPh>
    <rPh sb="232" eb="233">
      <t>トウ</t>
    </rPh>
    <rPh sb="244" eb="247">
      <t>ゼンネンド</t>
    </rPh>
    <rPh sb="249" eb="251">
      <t>リョウカ</t>
    </rPh>
    <rPh sb="262" eb="263">
      <t>コ</t>
    </rPh>
    <rPh sb="268" eb="271">
      <t>コウリツテキ</t>
    </rPh>
    <rPh sb="272" eb="274">
      <t>ジギョウ</t>
    </rPh>
    <rPh sb="274" eb="276">
      <t>ウンエイ</t>
    </rPh>
    <rPh sb="286" eb="288">
      <t>シセツ</t>
    </rPh>
    <rPh sb="288" eb="290">
      <t>セイビ</t>
    </rPh>
    <rPh sb="295" eb="296">
      <t>オ</t>
    </rPh>
    <rPh sb="303" eb="305">
      <t>コンゴ</t>
    </rPh>
    <rPh sb="306" eb="309">
      <t>ロウキュウカ</t>
    </rPh>
    <rPh sb="310" eb="311">
      <t>スス</t>
    </rPh>
    <rPh sb="312" eb="314">
      <t>シセツ</t>
    </rPh>
    <rPh sb="315" eb="317">
      <t>イジ</t>
    </rPh>
    <rPh sb="317" eb="319">
      <t>カンリ</t>
    </rPh>
    <rPh sb="323" eb="325">
      <t>ケイヒ</t>
    </rPh>
    <rPh sb="326" eb="328">
      <t>ゾウカ</t>
    </rPh>
    <rPh sb="333" eb="335">
      <t>ミコ</t>
    </rPh>
    <rPh sb="340" eb="342">
      <t>イジ</t>
    </rPh>
    <rPh sb="342" eb="344">
      <t>カンリ</t>
    </rPh>
    <rPh sb="345" eb="347">
      <t>テキセツ</t>
    </rPh>
    <rPh sb="349" eb="352">
      <t>コウリツテキ</t>
    </rPh>
    <rPh sb="353" eb="354">
      <t>オコナ</t>
    </rPh>
    <rPh sb="358" eb="360">
      <t>ヒツヨウ</t>
    </rPh>
    <phoneticPr fontId="4"/>
  </si>
  <si>
    <t>　現在は、法定耐用年数を経過した管渠はないものの、令和7年度から50年を超える管がでてきます。管路の点検を行い損傷状況に応じた対策を実施していく必要があり、これに伴う経費が高額となることから、将来に向け計画的かつ効率的な維持修繕・改築更新に取り組む必要があります。</t>
    <rPh sb="1" eb="3">
      <t>ゲンザイ</t>
    </rPh>
    <rPh sb="5" eb="7">
      <t>ホウテイ</t>
    </rPh>
    <rPh sb="7" eb="9">
      <t>タイヨウ</t>
    </rPh>
    <rPh sb="9" eb="11">
      <t>ネンスウ</t>
    </rPh>
    <rPh sb="12" eb="14">
      <t>ケイカ</t>
    </rPh>
    <rPh sb="16" eb="18">
      <t>カンキョ</t>
    </rPh>
    <rPh sb="25" eb="27">
      <t>レイワ</t>
    </rPh>
    <rPh sb="28" eb="30">
      <t>ネンド</t>
    </rPh>
    <rPh sb="34" eb="35">
      <t>ネン</t>
    </rPh>
    <rPh sb="36" eb="37">
      <t>コ</t>
    </rPh>
    <rPh sb="39" eb="40">
      <t>カン</t>
    </rPh>
    <rPh sb="47" eb="49">
      <t>カンロ</t>
    </rPh>
    <rPh sb="50" eb="52">
      <t>テンケン</t>
    </rPh>
    <rPh sb="53" eb="54">
      <t>オコナ</t>
    </rPh>
    <rPh sb="55" eb="57">
      <t>ソンショウ</t>
    </rPh>
    <rPh sb="57" eb="59">
      <t>ジョウキョウ</t>
    </rPh>
    <rPh sb="60" eb="61">
      <t>オウ</t>
    </rPh>
    <rPh sb="63" eb="65">
      <t>タイサク</t>
    </rPh>
    <rPh sb="66" eb="68">
      <t>ジッシ</t>
    </rPh>
    <rPh sb="72" eb="74">
      <t>ヒツヨウ</t>
    </rPh>
    <rPh sb="81" eb="82">
      <t>トモナ</t>
    </rPh>
    <rPh sb="83" eb="85">
      <t>ケイヒ</t>
    </rPh>
    <rPh sb="86" eb="88">
      <t>コウガク</t>
    </rPh>
    <rPh sb="96" eb="98">
      <t>ショウライ</t>
    </rPh>
    <rPh sb="99" eb="100">
      <t>ム</t>
    </rPh>
    <rPh sb="101" eb="104">
      <t>ケイカクテキ</t>
    </rPh>
    <rPh sb="106" eb="109">
      <t>コウリツテキ</t>
    </rPh>
    <rPh sb="110" eb="112">
      <t>イジ</t>
    </rPh>
    <rPh sb="112" eb="114">
      <t>シュウゼン</t>
    </rPh>
    <rPh sb="115" eb="117">
      <t>カイチク</t>
    </rPh>
    <rPh sb="117" eb="119">
      <t>コウシン</t>
    </rPh>
    <rPh sb="120" eb="121">
      <t>ト</t>
    </rPh>
    <rPh sb="122" eb="123">
      <t>ク</t>
    </rPh>
    <rPh sb="124" eb="12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</si>
</sst>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0.06</c:v>
                </c:pt>
                <c:pt idx="1">
                  <c:v>0.08</c:v>
                </c:pt>
                <c:pt idx="2" formatCode="#,##0.00;&quot;△&quot;#,##0.00">
                  <c:v>0</c:v>
                </c:pt>
                <c:pt idx="3">
                  <c:v>7.0000000000000007E-2</c:v>
                </c:pt>
                <c:pt idx="4">
                  <c:v>0.12</c:v>
                </c:pt>
              </c:numCache>
            </c:numRef>
          </c:val>
          <c:extLst>
            <c:ext xmlns:c16="http://schemas.microsoft.com/office/drawing/2014/chart" uri="{C3380CC4-5D6E-409C-BE32-E72D297353CC}">
              <c16:uniqueId val="{00000000-04A5-481E-87AB-61C4841FAC1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c:v>
                </c:pt>
                <c:pt idx="1">
                  <c:v>0.12</c:v>
                </c:pt>
                <c:pt idx="2">
                  <c:v>0.12</c:v>
                </c:pt>
                <c:pt idx="3">
                  <c:v>0.35</c:v>
                </c:pt>
                <c:pt idx="4">
                  <c:v>0.1</c:v>
                </c:pt>
              </c:numCache>
            </c:numRef>
          </c:val>
          <c:smooth val="0"/>
          <c:extLst>
            <c:ext xmlns:c16="http://schemas.microsoft.com/office/drawing/2014/chart" uri="{C3380CC4-5D6E-409C-BE32-E72D297353CC}">
              <c16:uniqueId val="{00000001-04A5-481E-87AB-61C4841FAC1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F3-47A1-9C06-734CBDE7A2E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70.33</c:v>
                </c:pt>
                <c:pt idx="1">
                  <c:v>70.3</c:v>
                </c:pt>
                <c:pt idx="2">
                  <c:v>80.11</c:v>
                </c:pt>
                <c:pt idx="3">
                  <c:v>82.83</c:v>
                </c:pt>
                <c:pt idx="4">
                  <c:v>69.38</c:v>
                </c:pt>
              </c:numCache>
            </c:numRef>
          </c:val>
          <c:smooth val="0"/>
          <c:extLst>
            <c:ext xmlns:c16="http://schemas.microsoft.com/office/drawing/2014/chart" uri="{C3380CC4-5D6E-409C-BE32-E72D297353CC}">
              <c16:uniqueId val="{00000001-7FF3-47A1-9C06-734CBDE7A2E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99.18</c:v>
                </c:pt>
                <c:pt idx="1">
                  <c:v>99.22</c:v>
                </c:pt>
                <c:pt idx="2">
                  <c:v>99.24</c:v>
                </c:pt>
                <c:pt idx="3">
                  <c:v>99.33</c:v>
                </c:pt>
                <c:pt idx="4">
                  <c:v>99.37</c:v>
                </c:pt>
              </c:numCache>
            </c:numRef>
          </c:val>
          <c:extLst>
            <c:ext xmlns:c16="http://schemas.microsoft.com/office/drawing/2014/chart" uri="{C3380CC4-5D6E-409C-BE32-E72D297353CC}">
              <c16:uniqueId val="{00000000-78B2-473E-A135-92F664C4BE1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95.85</c:v>
                </c:pt>
                <c:pt idx="1">
                  <c:v>95.95</c:v>
                </c:pt>
                <c:pt idx="2">
                  <c:v>95.96</c:v>
                </c:pt>
                <c:pt idx="3">
                  <c:v>95.73</c:v>
                </c:pt>
                <c:pt idx="4">
                  <c:v>96.1</c:v>
                </c:pt>
              </c:numCache>
            </c:numRef>
          </c:val>
          <c:smooth val="0"/>
          <c:extLst>
            <c:ext xmlns:c16="http://schemas.microsoft.com/office/drawing/2014/chart" uri="{C3380CC4-5D6E-409C-BE32-E72D297353CC}">
              <c16:uniqueId val="{00000001-78B2-473E-A135-92F664C4BE1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97.66</c:v>
                </c:pt>
                <c:pt idx="1">
                  <c:v>102.13</c:v>
                </c:pt>
                <c:pt idx="2">
                  <c:v>103.15</c:v>
                </c:pt>
                <c:pt idx="3">
                  <c:v>108.92</c:v>
                </c:pt>
                <c:pt idx="4">
                  <c:v>115.09</c:v>
                </c:pt>
              </c:numCache>
            </c:numRef>
          </c:val>
          <c:extLst>
            <c:ext xmlns:c16="http://schemas.microsoft.com/office/drawing/2014/chart" uri="{C3380CC4-5D6E-409C-BE32-E72D297353CC}">
              <c16:uniqueId val="{00000000-C589-4E96-A85C-067189DCB63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106.41</c:v>
                </c:pt>
                <c:pt idx="1">
                  <c:v>107.34</c:v>
                </c:pt>
                <c:pt idx="2">
                  <c:v>107.87</c:v>
                </c:pt>
                <c:pt idx="3">
                  <c:v>109.78</c:v>
                </c:pt>
                <c:pt idx="4">
                  <c:v>109.96</c:v>
                </c:pt>
              </c:numCache>
            </c:numRef>
          </c:val>
          <c:smooth val="0"/>
          <c:extLst>
            <c:ext xmlns:c16="http://schemas.microsoft.com/office/drawing/2014/chart" uri="{C3380CC4-5D6E-409C-BE32-E72D297353CC}">
              <c16:uniqueId val="{00000001-C589-4E96-A85C-067189DCB63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7.91</c:v>
                </c:pt>
                <c:pt idx="1">
                  <c:v>11.9</c:v>
                </c:pt>
                <c:pt idx="2">
                  <c:v>15.87</c:v>
                </c:pt>
                <c:pt idx="3">
                  <c:v>19.73</c:v>
                </c:pt>
                <c:pt idx="4">
                  <c:v>23.58</c:v>
                </c:pt>
              </c:numCache>
            </c:numRef>
          </c:val>
          <c:extLst>
            <c:ext xmlns:c16="http://schemas.microsoft.com/office/drawing/2014/chart" uri="{C3380CC4-5D6E-409C-BE32-E72D297353CC}">
              <c16:uniqueId val="{00000000-3DBD-4E38-AB26-4150E0AFF45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8.36</c:v>
                </c:pt>
                <c:pt idx="1">
                  <c:v>8.5500000000000007</c:v>
                </c:pt>
                <c:pt idx="2">
                  <c:v>20.23</c:v>
                </c:pt>
                <c:pt idx="3">
                  <c:v>22.34</c:v>
                </c:pt>
                <c:pt idx="4">
                  <c:v>24.65</c:v>
                </c:pt>
              </c:numCache>
            </c:numRef>
          </c:val>
          <c:smooth val="0"/>
          <c:extLst>
            <c:ext xmlns:c16="http://schemas.microsoft.com/office/drawing/2014/chart" uri="{C3380CC4-5D6E-409C-BE32-E72D297353CC}">
              <c16:uniqueId val="{00000001-3DBD-4E38-AB26-4150E0AFF45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9B-4352-96D3-5F5EDC8306F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3.83</c:v>
                </c:pt>
                <c:pt idx="1">
                  <c:v>2.41</c:v>
                </c:pt>
                <c:pt idx="2">
                  <c:v>1.63</c:v>
                </c:pt>
                <c:pt idx="3">
                  <c:v>1.94</c:v>
                </c:pt>
                <c:pt idx="4">
                  <c:v>2.42</c:v>
                </c:pt>
              </c:numCache>
            </c:numRef>
          </c:val>
          <c:smooth val="0"/>
          <c:extLst>
            <c:ext xmlns:c16="http://schemas.microsoft.com/office/drawing/2014/chart" uri="{C3380CC4-5D6E-409C-BE32-E72D297353CC}">
              <c16:uniqueId val="{00000001-789B-4352-96D3-5F5EDC8306F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3.59</c:v>
                </c:pt>
                <c:pt idx="1">
                  <c:v>0</c:v>
                </c:pt>
                <c:pt idx="2">
                  <c:v>0</c:v>
                </c:pt>
                <c:pt idx="3">
                  <c:v>0</c:v>
                </c:pt>
                <c:pt idx="4">
                  <c:v>0</c:v>
                </c:pt>
              </c:numCache>
            </c:numRef>
          </c:val>
          <c:extLst>
            <c:ext xmlns:c16="http://schemas.microsoft.com/office/drawing/2014/chart" uri="{C3380CC4-5D6E-409C-BE32-E72D297353CC}">
              <c16:uniqueId val="{00000000-932F-4DE7-8FE7-CB7AD065EB0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0.5</c:v>
                </c:pt>
                <c:pt idx="1">
                  <c:v>0</c:v>
                </c:pt>
                <c:pt idx="2" formatCode="#,##0.00;&quot;△&quot;#,##0.00;&quot;-&quot;">
                  <c:v>11.59</c:v>
                </c:pt>
                <c:pt idx="3" formatCode="#,##0.00;&quot;△&quot;#,##0.00;&quot;-&quot;">
                  <c:v>9.36</c:v>
                </c:pt>
                <c:pt idx="4" formatCode="#,##0.00;&quot;△&quot;#,##0.00;&quot;-&quot;">
                  <c:v>7.56</c:v>
                </c:pt>
              </c:numCache>
            </c:numRef>
          </c:val>
          <c:smooth val="0"/>
          <c:extLst>
            <c:ext xmlns:c16="http://schemas.microsoft.com/office/drawing/2014/chart" uri="{C3380CC4-5D6E-409C-BE32-E72D297353CC}">
              <c16:uniqueId val="{00000001-932F-4DE7-8FE7-CB7AD065EB0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24.91</c:v>
                </c:pt>
                <c:pt idx="1">
                  <c:v>26.31</c:v>
                </c:pt>
                <c:pt idx="2">
                  <c:v>24.61</c:v>
                </c:pt>
                <c:pt idx="3">
                  <c:v>24.44</c:v>
                </c:pt>
                <c:pt idx="4">
                  <c:v>27.38</c:v>
                </c:pt>
              </c:numCache>
            </c:numRef>
          </c:val>
          <c:extLst>
            <c:ext xmlns:c16="http://schemas.microsoft.com/office/drawing/2014/chart" uri="{C3380CC4-5D6E-409C-BE32-E72D297353CC}">
              <c16:uniqueId val="{00000000-4121-432A-A7DB-6C8F6D09051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33.130000000000003</c:v>
                </c:pt>
                <c:pt idx="1">
                  <c:v>35.200000000000003</c:v>
                </c:pt>
                <c:pt idx="2">
                  <c:v>37.200000000000003</c:v>
                </c:pt>
                <c:pt idx="3">
                  <c:v>47.13</c:v>
                </c:pt>
                <c:pt idx="4">
                  <c:v>50.85</c:v>
                </c:pt>
              </c:numCache>
            </c:numRef>
          </c:val>
          <c:smooth val="0"/>
          <c:extLst>
            <c:ext xmlns:c16="http://schemas.microsoft.com/office/drawing/2014/chart" uri="{C3380CC4-5D6E-409C-BE32-E72D297353CC}">
              <c16:uniqueId val="{00000001-4121-432A-A7DB-6C8F6D09051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1250.06</c:v>
                </c:pt>
                <c:pt idx="1">
                  <c:v>1196.94</c:v>
                </c:pt>
                <c:pt idx="2">
                  <c:v>1158.0899999999999</c:v>
                </c:pt>
                <c:pt idx="3">
                  <c:v>998.03</c:v>
                </c:pt>
                <c:pt idx="4">
                  <c:v>829.27</c:v>
                </c:pt>
              </c:numCache>
            </c:numRef>
          </c:val>
          <c:extLst>
            <c:ext xmlns:c16="http://schemas.microsoft.com/office/drawing/2014/chart" uri="{C3380CC4-5D6E-409C-BE32-E72D297353CC}">
              <c16:uniqueId val="{00000000-BA2E-4826-B759-B724158D847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733.93</c:v>
                </c:pt>
                <c:pt idx="1">
                  <c:v>813.96</c:v>
                </c:pt>
                <c:pt idx="2">
                  <c:v>843.72</c:v>
                </c:pt>
                <c:pt idx="3">
                  <c:v>788.62</c:v>
                </c:pt>
                <c:pt idx="4">
                  <c:v>772.15</c:v>
                </c:pt>
              </c:numCache>
            </c:numRef>
          </c:val>
          <c:smooth val="0"/>
          <c:extLst>
            <c:ext xmlns:c16="http://schemas.microsoft.com/office/drawing/2014/chart" uri="{C3380CC4-5D6E-409C-BE32-E72D297353CC}">
              <c16:uniqueId val="{00000001-BA2E-4826-B759-B724158D847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84.5</c:v>
                </c:pt>
                <c:pt idx="1">
                  <c:v>84.04</c:v>
                </c:pt>
                <c:pt idx="2">
                  <c:v>81.96</c:v>
                </c:pt>
                <c:pt idx="3">
                  <c:v>89.67</c:v>
                </c:pt>
                <c:pt idx="4">
                  <c:v>99.09</c:v>
                </c:pt>
              </c:numCache>
            </c:numRef>
          </c:val>
          <c:extLst>
            <c:ext xmlns:c16="http://schemas.microsoft.com/office/drawing/2014/chart" uri="{C3380CC4-5D6E-409C-BE32-E72D297353CC}">
              <c16:uniqueId val="{00000000-EFFB-484A-937A-FE2A4A79E43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94.59</c:v>
                </c:pt>
                <c:pt idx="1">
                  <c:v>92.08</c:v>
                </c:pt>
                <c:pt idx="2">
                  <c:v>94.81</c:v>
                </c:pt>
                <c:pt idx="3">
                  <c:v>99.88</c:v>
                </c:pt>
                <c:pt idx="4">
                  <c:v>98.82</c:v>
                </c:pt>
              </c:numCache>
            </c:numRef>
          </c:val>
          <c:smooth val="0"/>
          <c:extLst>
            <c:ext xmlns:c16="http://schemas.microsoft.com/office/drawing/2014/chart" uri="{C3380CC4-5D6E-409C-BE32-E72D297353CC}">
              <c16:uniqueId val="{00000001-EFFB-484A-937A-FE2A4A79E43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150.35</c:v>
                </c:pt>
                <c:pt idx="1">
                  <c:v>150.43</c:v>
                </c:pt>
                <c:pt idx="2">
                  <c:v>150.66999999999999</c:v>
                </c:pt>
                <c:pt idx="3">
                  <c:v>150.80000000000001</c:v>
                </c:pt>
                <c:pt idx="4">
                  <c:v>150.78</c:v>
                </c:pt>
              </c:numCache>
            </c:numRef>
          </c:val>
          <c:extLst>
            <c:ext xmlns:c16="http://schemas.microsoft.com/office/drawing/2014/chart" uri="{C3380CC4-5D6E-409C-BE32-E72D297353CC}">
              <c16:uniqueId val="{00000000-A19A-4066-953A-C2249A524BC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131.22</c:v>
                </c:pt>
                <c:pt idx="1">
                  <c:v>132.94999999999999</c:v>
                </c:pt>
                <c:pt idx="2">
                  <c:v>129.9</c:v>
                </c:pt>
                <c:pt idx="3">
                  <c:v>126.94</c:v>
                </c:pt>
                <c:pt idx="4">
                  <c:v>128.38999999999999</c:v>
                </c:pt>
              </c:numCache>
            </c:numRef>
          </c:val>
          <c:smooth val="0"/>
          <c:extLst>
            <c:ext xmlns:c16="http://schemas.microsoft.com/office/drawing/2014/chart" uri="{C3380CC4-5D6E-409C-BE32-E72D297353CC}">
              <c16:uniqueId val="{00000001-A19A-4066-953A-C2249A524BC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京都府　長岡京市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Bb1</v>
      </c>
      <c r="X8" s="40"/>
      <c r="Y8" s="40"/>
      <c r="Z8" s="40"/>
      <c r="AA8" s="40"/>
      <c r="AB8" s="40"/>
      <c r="AC8" s="40"/>
      <c r="AD8" s="41" t="str">
        <f>データ!$M$6</f>
        <v>非設置</v>
      </c>
      <c r="AE8" s="41"/>
      <c r="AF8" s="41"/>
      <c r="AG8" s="41"/>
      <c r="AH8" s="41"/>
      <c r="AI8" s="41"/>
      <c r="AJ8" s="41"/>
      <c r="AK8" s="3"/>
      <c r="AL8" s="42">
        <f>データ!S6</f>
        <v>81946</v>
      </c>
      <c r="AM8" s="42"/>
      <c r="AN8" s="42"/>
      <c r="AO8" s="42"/>
      <c r="AP8" s="42"/>
      <c r="AQ8" s="42"/>
      <c r="AR8" s="42"/>
      <c r="AS8" s="42"/>
      <c r="AT8" s="35">
        <f>データ!T6</f>
        <v>19.170000000000002</v>
      </c>
      <c r="AU8" s="35"/>
      <c r="AV8" s="35"/>
      <c r="AW8" s="35"/>
      <c r="AX8" s="35"/>
      <c r="AY8" s="35"/>
      <c r="AZ8" s="35"/>
      <c r="BA8" s="35"/>
      <c r="BB8" s="35">
        <f>データ!U6</f>
        <v>4274.7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59.63</v>
      </c>
      <c r="J10" s="35"/>
      <c r="K10" s="35"/>
      <c r="L10" s="35"/>
      <c r="M10" s="35"/>
      <c r="N10" s="35"/>
      <c r="O10" s="35"/>
      <c r="P10" s="35">
        <f>データ!P6</f>
        <v>99.9</v>
      </c>
      <c r="Q10" s="35"/>
      <c r="R10" s="35"/>
      <c r="S10" s="35"/>
      <c r="T10" s="35"/>
      <c r="U10" s="35"/>
      <c r="V10" s="35"/>
      <c r="W10" s="35">
        <f>データ!Q6</f>
        <v>89.01</v>
      </c>
      <c r="X10" s="35"/>
      <c r="Y10" s="35"/>
      <c r="Z10" s="35"/>
      <c r="AA10" s="35"/>
      <c r="AB10" s="35"/>
      <c r="AC10" s="35"/>
      <c r="AD10" s="42">
        <f>データ!R6</f>
        <v>2656</v>
      </c>
      <c r="AE10" s="42"/>
      <c r="AF10" s="42"/>
      <c r="AG10" s="42"/>
      <c r="AH10" s="42"/>
      <c r="AI10" s="42"/>
      <c r="AJ10" s="42"/>
      <c r="AK10" s="2"/>
      <c r="AL10" s="42">
        <f>データ!V6</f>
        <v>81869</v>
      </c>
      <c r="AM10" s="42"/>
      <c r="AN10" s="42"/>
      <c r="AO10" s="42"/>
      <c r="AP10" s="42"/>
      <c r="AQ10" s="42"/>
      <c r="AR10" s="42"/>
      <c r="AS10" s="42"/>
      <c r="AT10" s="35">
        <f>データ!W6</f>
        <v>9.7799999999999994</v>
      </c>
      <c r="AU10" s="35"/>
      <c r="AV10" s="35"/>
      <c r="AW10" s="35"/>
      <c r="AX10" s="35"/>
      <c r="AY10" s="35"/>
      <c r="AZ10" s="35"/>
      <c r="BA10" s="35"/>
      <c r="BB10" s="35">
        <f>データ!X6</f>
        <v>8371.06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p4St7CdsF/5dHjB0mCAmwZFwhB/dcGGALk19p0vTRXvODW5e4oxaqpeY8zTH4ELQy2Pas5SgFV3mi5ngbunGRg==" saltValue="UsHsqPEKprDKM9SayXvKE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262099</v>
      </c>
      <c r="D6" s="19">
        <f t="shared" si="3"/>
        <v>46</v>
      </c>
      <c r="E6" s="19">
        <f t="shared" si="3"/>
        <v>17</v>
      </c>
      <c r="F6" s="19">
        <f t="shared" si="3"/>
        <v>1</v>
      </c>
      <c r="G6" s="19">
        <f t="shared" si="3"/>
        <v>0</v>
      </c>
      <c r="H6" s="19" t="str">
        <f t="shared" si="3"/>
        <v>京都府　長岡京市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59.63</v>
      </c>
      <c r="P6" s="20">
        <f t="shared" si="3"/>
        <v>99.9</v>
      </c>
      <c r="Q6" s="20">
        <f t="shared" si="3"/>
        <v>89.01</v>
      </c>
      <c r="R6" s="20">
        <f t="shared" si="3"/>
        <v>2656</v>
      </c>
      <c r="S6" s="20">
        <f t="shared" si="3"/>
        <v>81946</v>
      </c>
      <c r="T6" s="20">
        <f t="shared" si="3"/>
        <v>19.170000000000002</v>
      </c>
      <c r="U6" s="20">
        <f t="shared" si="3"/>
        <v>4274.7</v>
      </c>
      <c r="V6" s="20">
        <f t="shared" si="3"/>
        <v>81869</v>
      </c>
      <c r="W6" s="20">
        <f t="shared" si="3"/>
        <v>9.7799999999999994</v>
      </c>
      <c r="X6" s="20">
        <f t="shared" si="3"/>
        <v>8371.06</v>
      </c>
      <c r="Y6" s="21">
        <f>IF(Y7="",NA(),Y7)</f>
        <v>97.66</v>
      </c>
      <c r="Z6" s="21">
        <f t="shared" ref="Z6:AH6" si="4">IF(Z7="",NA(),Z7)</f>
        <v>102.13</v>
      </c>
      <c r="AA6" s="21">
        <f t="shared" si="4"/>
        <v>103.15</v>
      </c>
      <c r="AB6" s="21">
        <f t="shared" si="4"/>
        <v>108.92</v>
      </c>
      <c r="AC6" s="21">
        <f t="shared" si="4"/>
        <v>115.09</v>
      </c>
      <c r="AD6" s="21">
        <f t="shared" si="4"/>
        <v>106.41</v>
      </c>
      <c r="AE6" s="21">
        <f t="shared" si="4"/>
        <v>107.34</v>
      </c>
      <c r="AF6" s="21">
        <f t="shared" si="4"/>
        <v>107.87</v>
      </c>
      <c r="AG6" s="21">
        <f t="shared" si="4"/>
        <v>109.78</v>
      </c>
      <c r="AH6" s="21">
        <f t="shared" si="4"/>
        <v>109.96</v>
      </c>
      <c r="AI6" s="20" t="str">
        <f>IF(AI7="","",IF(AI7="-","【-】","【"&amp;SUBSTITUTE(TEXT(AI7,"#,##0.00"),"-","△")&amp;"】"))</f>
        <v>【106.11】</v>
      </c>
      <c r="AJ6" s="21">
        <f>IF(AJ7="",NA(),AJ7)</f>
        <v>3.59</v>
      </c>
      <c r="AK6" s="20">
        <f t="shared" ref="AK6:AS6" si="5">IF(AK7="",NA(),AK7)</f>
        <v>0</v>
      </c>
      <c r="AL6" s="20">
        <f t="shared" si="5"/>
        <v>0</v>
      </c>
      <c r="AM6" s="20">
        <f t="shared" si="5"/>
        <v>0</v>
      </c>
      <c r="AN6" s="20">
        <f t="shared" si="5"/>
        <v>0</v>
      </c>
      <c r="AO6" s="21">
        <f t="shared" si="5"/>
        <v>0.5</v>
      </c>
      <c r="AP6" s="20">
        <f t="shared" si="5"/>
        <v>0</v>
      </c>
      <c r="AQ6" s="21">
        <f t="shared" si="5"/>
        <v>11.59</v>
      </c>
      <c r="AR6" s="21">
        <f t="shared" si="5"/>
        <v>9.36</v>
      </c>
      <c r="AS6" s="21">
        <f t="shared" si="5"/>
        <v>7.56</v>
      </c>
      <c r="AT6" s="20" t="str">
        <f>IF(AT7="","",IF(AT7="-","【-】","【"&amp;SUBSTITUTE(TEXT(AT7,"#,##0.00"),"-","△")&amp;"】"))</f>
        <v>【3.15】</v>
      </c>
      <c r="AU6" s="21">
        <f>IF(AU7="",NA(),AU7)</f>
        <v>24.91</v>
      </c>
      <c r="AV6" s="21">
        <f t="shared" ref="AV6:BD6" si="6">IF(AV7="",NA(),AV7)</f>
        <v>26.31</v>
      </c>
      <c r="AW6" s="21">
        <f t="shared" si="6"/>
        <v>24.61</v>
      </c>
      <c r="AX6" s="21">
        <f t="shared" si="6"/>
        <v>24.44</v>
      </c>
      <c r="AY6" s="21">
        <f t="shared" si="6"/>
        <v>27.38</v>
      </c>
      <c r="AZ6" s="21">
        <f t="shared" si="6"/>
        <v>33.130000000000003</v>
      </c>
      <c r="BA6" s="21">
        <f t="shared" si="6"/>
        <v>35.200000000000003</v>
      </c>
      <c r="BB6" s="21">
        <f t="shared" si="6"/>
        <v>37.200000000000003</v>
      </c>
      <c r="BC6" s="21">
        <f t="shared" si="6"/>
        <v>47.13</v>
      </c>
      <c r="BD6" s="21">
        <f t="shared" si="6"/>
        <v>50.85</v>
      </c>
      <c r="BE6" s="20" t="str">
        <f>IF(BE7="","",IF(BE7="-","【-】","【"&amp;SUBSTITUTE(TEXT(BE7,"#,##0.00"),"-","△")&amp;"】"))</f>
        <v>【73.44】</v>
      </c>
      <c r="BF6" s="21">
        <f>IF(BF7="",NA(),BF7)</f>
        <v>1250.06</v>
      </c>
      <c r="BG6" s="21">
        <f t="shared" ref="BG6:BO6" si="7">IF(BG7="",NA(),BG7)</f>
        <v>1196.94</v>
      </c>
      <c r="BH6" s="21">
        <f t="shared" si="7"/>
        <v>1158.0899999999999</v>
      </c>
      <c r="BI6" s="21">
        <f t="shared" si="7"/>
        <v>998.03</v>
      </c>
      <c r="BJ6" s="21">
        <f t="shared" si="7"/>
        <v>829.27</v>
      </c>
      <c r="BK6" s="21">
        <f t="shared" si="7"/>
        <v>733.93</v>
      </c>
      <c r="BL6" s="21">
        <f t="shared" si="7"/>
        <v>813.96</v>
      </c>
      <c r="BM6" s="21">
        <f t="shared" si="7"/>
        <v>843.72</v>
      </c>
      <c r="BN6" s="21">
        <f t="shared" si="7"/>
        <v>788.62</v>
      </c>
      <c r="BO6" s="21">
        <f t="shared" si="7"/>
        <v>772.15</v>
      </c>
      <c r="BP6" s="20" t="str">
        <f>IF(BP7="","",IF(BP7="-","【-】","【"&amp;SUBSTITUTE(TEXT(BP7,"#,##0.00"),"-","△")&amp;"】"))</f>
        <v>【652.82】</v>
      </c>
      <c r="BQ6" s="21">
        <f>IF(BQ7="",NA(),BQ7)</f>
        <v>84.5</v>
      </c>
      <c r="BR6" s="21">
        <f t="shared" ref="BR6:BZ6" si="8">IF(BR7="",NA(),BR7)</f>
        <v>84.04</v>
      </c>
      <c r="BS6" s="21">
        <f t="shared" si="8"/>
        <v>81.96</v>
      </c>
      <c r="BT6" s="21">
        <f t="shared" si="8"/>
        <v>89.67</v>
      </c>
      <c r="BU6" s="21">
        <f t="shared" si="8"/>
        <v>99.09</v>
      </c>
      <c r="BV6" s="21">
        <f t="shared" si="8"/>
        <v>94.59</v>
      </c>
      <c r="BW6" s="21">
        <f t="shared" si="8"/>
        <v>92.08</v>
      </c>
      <c r="BX6" s="21">
        <f t="shared" si="8"/>
        <v>94.81</v>
      </c>
      <c r="BY6" s="21">
        <f t="shared" si="8"/>
        <v>99.88</v>
      </c>
      <c r="BZ6" s="21">
        <f t="shared" si="8"/>
        <v>98.82</v>
      </c>
      <c r="CA6" s="20" t="str">
        <f>IF(CA7="","",IF(CA7="-","【-】","【"&amp;SUBSTITUTE(TEXT(CA7,"#,##0.00"),"-","△")&amp;"】"))</f>
        <v>【97.61】</v>
      </c>
      <c r="CB6" s="21">
        <f>IF(CB7="",NA(),CB7)</f>
        <v>150.35</v>
      </c>
      <c r="CC6" s="21">
        <f t="shared" ref="CC6:CK6" si="9">IF(CC7="",NA(),CC7)</f>
        <v>150.43</v>
      </c>
      <c r="CD6" s="21">
        <f t="shared" si="9"/>
        <v>150.66999999999999</v>
      </c>
      <c r="CE6" s="21">
        <f t="shared" si="9"/>
        <v>150.80000000000001</v>
      </c>
      <c r="CF6" s="21">
        <f t="shared" si="9"/>
        <v>150.78</v>
      </c>
      <c r="CG6" s="21">
        <f t="shared" si="9"/>
        <v>131.22</v>
      </c>
      <c r="CH6" s="21">
        <f t="shared" si="9"/>
        <v>132.94999999999999</v>
      </c>
      <c r="CI6" s="21">
        <f t="shared" si="9"/>
        <v>129.9</v>
      </c>
      <c r="CJ6" s="21">
        <f t="shared" si="9"/>
        <v>126.94</v>
      </c>
      <c r="CK6" s="21">
        <f t="shared" si="9"/>
        <v>128.38999999999999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70.33</v>
      </c>
      <c r="CS6" s="21">
        <f t="shared" si="10"/>
        <v>70.3</v>
      </c>
      <c r="CT6" s="21">
        <f t="shared" si="10"/>
        <v>80.11</v>
      </c>
      <c r="CU6" s="21">
        <f t="shared" si="10"/>
        <v>82.83</v>
      </c>
      <c r="CV6" s="21">
        <f t="shared" si="10"/>
        <v>69.38</v>
      </c>
      <c r="CW6" s="20" t="str">
        <f>IF(CW7="","",IF(CW7="-","【-】","【"&amp;SUBSTITUTE(TEXT(CW7,"#,##0.00"),"-","△")&amp;"】"))</f>
        <v>【59.10】</v>
      </c>
      <c r="CX6" s="21">
        <f>IF(CX7="",NA(),CX7)</f>
        <v>99.18</v>
      </c>
      <c r="CY6" s="21">
        <f t="shared" ref="CY6:DG6" si="11">IF(CY7="",NA(),CY7)</f>
        <v>99.22</v>
      </c>
      <c r="CZ6" s="21">
        <f t="shared" si="11"/>
        <v>99.24</v>
      </c>
      <c r="DA6" s="21">
        <f t="shared" si="11"/>
        <v>99.33</v>
      </c>
      <c r="DB6" s="21">
        <f t="shared" si="11"/>
        <v>99.37</v>
      </c>
      <c r="DC6" s="21">
        <f t="shared" si="11"/>
        <v>95.85</v>
      </c>
      <c r="DD6" s="21">
        <f t="shared" si="11"/>
        <v>95.95</v>
      </c>
      <c r="DE6" s="21">
        <f t="shared" si="11"/>
        <v>95.96</v>
      </c>
      <c r="DF6" s="21">
        <f t="shared" si="11"/>
        <v>95.73</v>
      </c>
      <c r="DG6" s="21">
        <f t="shared" si="11"/>
        <v>96.1</v>
      </c>
      <c r="DH6" s="20" t="str">
        <f>IF(DH7="","",IF(DH7="-","【-】","【"&amp;SUBSTITUTE(TEXT(DH7,"#,##0.00"),"-","△")&amp;"】"))</f>
        <v>【95.82】</v>
      </c>
      <c r="DI6" s="21">
        <f>IF(DI7="",NA(),DI7)</f>
        <v>7.91</v>
      </c>
      <c r="DJ6" s="21">
        <f t="shared" ref="DJ6:DR6" si="12">IF(DJ7="",NA(),DJ7)</f>
        <v>11.9</v>
      </c>
      <c r="DK6" s="21">
        <f t="shared" si="12"/>
        <v>15.87</v>
      </c>
      <c r="DL6" s="21">
        <f t="shared" si="12"/>
        <v>19.73</v>
      </c>
      <c r="DM6" s="21">
        <f t="shared" si="12"/>
        <v>23.58</v>
      </c>
      <c r="DN6" s="21">
        <f t="shared" si="12"/>
        <v>8.36</v>
      </c>
      <c r="DO6" s="21">
        <f t="shared" si="12"/>
        <v>8.5500000000000007</v>
      </c>
      <c r="DP6" s="21">
        <f t="shared" si="12"/>
        <v>20.23</v>
      </c>
      <c r="DQ6" s="21">
        <f t="shared" si="12"/>
        <v>22.34</v>
      </c>
      <c r="DR6" s="21">
        <f t="shared" si="12"/>
        <v>24.65</v>
      </c>
      <c r="DS6" s="20" t="str">
        <f>IF(DS7="","",IF(DS7="-","【-】","【"&amp;SUBSTITUTE(TEXT(DS7,"#,##0.00"),"-","△")&amp;"】"))</f>
        <v>【39.74】</v>
      </c>
      <c r="DT6" s="20">
        <f>IF(DT7="",NA(),DT7)</f>
        <v>0</v>
      </c>
      <c r="DU6" s="20">
        <f t="shared" ref="DU6:EC6" si="13">IF(DU7="",NA(),DU7)</f>
        <v>0</v>
      </c>
      <c r="DV6" s="20">
        <f t="shared" si="13"/>
        <v>0</v>
      </c>
      <c r="DW6" s="20">
        <f t="shared" si="13"/>
        <v>0</v>
      </c>
      <c r="DX6" s="20">
        <f t="shared" si="13"/>
        <v>0</v>
      </c>
      <c r="DY6" s="21">
        <f t="shared" si="13"/>
        <v>3.83</v>
      </c>
      <c r="DZ6" s="21">
        <f t="shared" si="13"/>
        <v>2.41</v>
      </c>
      <c r="EA6" s="21">
        <f t="shared" si="13"/>
        <v>1.63</v>
      </c>
      <c r="EB6" s="21">
        <f t="shared" si="13"/>
        <v>1.94</v>
      </c>
      <c r="EC6" s="21">
        <f t="shared" si="13"/>
        <v>2.42</v>
      </c>
      <c r="ED6" s="20" t="str">
        <f>IF(ED7="","",IF(ED7="-","【-】","【"&amp;SUBSTITUTE(TEXT(ED7,"#,##0.00"),"-","△")&amp;"】"))</f>
        <v>【7.62】</v>
      </c>
      <c r="EE6" s="21">
        <f>IF(EE7="",NA(),EE7)</f>
        <v>0.06</v>
      </c>
      <c r="EF6" s="21">
        <f t="shared" ref="EF6:EN6" si="14">IF(EF7="",NA(),EF7)</f>
        <v>0.08</v>
      </c>
      <c r="EG6" s="20">
        <f t="shared" si="14"/>
        <v>0</v>
      </c>
      <c r="EH6" s="21">
        <f t="shared" si="14"/>
        <v>7.0000000000000007E-2</v>
      </c>
      <c r="EI6" s="21">
        <f t="shared" si="14"/>
        <v>0.12</v>
      </c>
      <c r="EJ6" s="21">
        <f t="shared" si="14"/>
        <v>0.3</v>
      </c>
      <c r="EK6" s="21">
        <f t="shared" si="14"/>
        <v>0.12</v>
      </c>
      <c r="EL6" s="21">
        <f t="shared" si="14"/>
        <v>0.12</v>
      </c>
      <c r="EM6" s="21">
        <f t="shared" si="14"/>
        <v>0.35</v>
      </c>
      <c r="EN6" s="21">
        <f t="shared" si="14"/>
        <v>0.1</v>
      </c>
      <c r="EO6" s="20" t="str">
        <f>IF(EO7="","",IF(EO7="-","【-】","【"&amp;SUBSTITUTE(TEXT(EO7,"#,##0.00"),"-","△")&amp;"】"))</f>
        <v>【0.23】</v>
      </c>
    </row>
    <row r="7" spans="1:148" s="22" customFormat="1" x14ac:dyDescent="0.2">
      <c r="A7" s="14"/>
      <c r="B7" s="23">
        <v>2022</v>
      </c>
      <c r="C7" s="23">
        <v>262099</v>
      </c>
      <c r="D7" s="23">
        <v>46</v>
      </c>
      <c r="E7" s="23">
        <v>17</v>
      </c>
      <c r="F7" s="23">
        <v>1</v>
      </c>
      <c r="G7" s="23">
        <v>0</v>
      </c>
      <c r="H7" s="23" t="s">
        <v>96</v>
      </c>
      <c r="I7" s="23" t="s">
        <v>97</v>
      </c>
      <c r="J7" s="23" t="s">
        <v>98</v>
      </c>
      <c r="K7" s="23" t="s">
        <v>99</v>
      </c>
      <c r="L7" s="23" t="s">
        <v>100</v>
      </c>
      <c r="M7" s="23" t="s">
        <v>101</v>
      </c>
      <c r="N7" s="24" t="s">
        <v>102</v>
      </c>
      <c r="O7" s="24">
        <v>59.63</v>
      </c>
      <c r="P7" s="24">
        <v>99.9</v>
      </c>
      <c r="Q7" s="24">
        <v>89.01</v>
      </c>
      <c r="R7" s="24">
        <v>2656</v>
      </c>
      <c r="S7" s="24">
        <v>81946</v>
      </c>
      <c r="T7" s="24">
        <v>19.170000000000002</v>
      </c>
      <c r="U7" s="24">
        <v>4274.7</v>
      </c>
      <c r="V7" s="24">
        <v>81869</v>
      </c>
      <c r="W7" s="24">
        <v>9.7799999999999994</v>
      </c>
      <c r="X7" s="24">
        <v>8371.06</v>
      </c>
      <c r="Y7" s="24">
        <v>97.66</v>
      </c>
      <c r="Z7" s="24">
        <v>102.13</v>
      </c>
      <c r="AA7" s="24">
        <v>103.15</v>
      </c>
      <c r="AB7" s="24">
        <v>108.92</v>
      </c>
      <c r="AC7" s="24">
        <v>115.09</v>
      </c>
      <c r="AD7" s="24">
        <v>106.41</v>
      </c>
      <c r="AE7" s="24">
        <v>107.34</v>
      </c>
      <c r="AF7" s="24">
        <v>107.87</v>
      </c>
      <c r="AG7" s="24">
        <v>109.78</v>
      </c>
      <c r="AH7" s="24">
        <v>109.96</v>
      </c>
      <c r="AI7" s="24">
        <v>106.11</v>
      </c>
      <c r="AJ7" s="24">
        <v>3.59</v>
      </c>
      <c r="AK7" s="24">
        <v>0</v>
      </c>
      <c r="AL7" s="24">
        <v>0</v>
      </c>
      <c r="AM7" s="24">
        <v>0</v>
      </c>
      <c r="AN7" s="24">
        <v>0</v>
      </c>
      <c r="AO7" s="24">
        <v>0.5</v>
      </c>
      <c r="AP7" s="24">
        <v>0</v>
      </c>
      <c r="AQ7" s="24">
        <v>11.59</v>
      </c>
      <c r="AR7" s="24">
        <v>9.36</v>
      </c>
      <c r="AS7" s="24">
        <v>7.56</v>
      </c>
      <c r="AT7" s="24">
        <v>3.15</v>
      </c>
      <c r="AU7" s="24">
        <v>24.91</v>
      </c>
      <c r="AV7" s="24">
        <v>26.31</v>
      </c>
      <c r="AW7" s="24">
        <v>24.61</v>
      </c>
      <c r="AX7" s="24">
        <v>24.44</v>
      </c>
      <c r="AY7" s="24">
        <v>27.38</v>
      </c>
      <c r="AZ7" s="24">
        <v>33.130000000000003</v>
      </c>
      <c r="BA7" s="24">
        <v>35.200000000000003</v>
      </c>
      <c r="BB7" s="24">
        <v>37.200000000000003</v>
      </c>
      <c r="BC7" s="24">
        <v>47.13</v>
      </c>
      <c r="BD7" s="24">
        <v>50.85</v>
      </c>
      <c r="BE7" s="24">
        <v>73.44</v>
      </c>
      <c r="BF7" s="24">
        <v>1250.06</v>
      </c>
      <c r="BG7" s="24">
        <v>1196.94</v>
      </c>
      <c r="BH7" s="24">
        <v>1158.0899999999999</v>
      </c>
      <c r="BI7" s="24">
        <v>998.03</v>
      </c>
      <c r="BJ7" s="24">
        <v>829.27</v>
      </c>
      <c r="BK7" s="24">
        <v>733.93</v>
      </c>
      <c r="BL7" s="24">
        <v>813.96</v>
      </c>
      <c r="BM7" s="24">
        <v>843.72</v>
      </c>
      <c r="BN7" s="24">
        <v>788.62</v>
      </c>
      <c r="BO7" s="24">
        <v>772.15</v>
      </c>
      <c r="BP7" s="24">
        <v>652.82000000000005</v>
      </c>
      <c r="BQ7" s="24">
        <v>84.5</v>
      </c>
      <c r="BR7" s="24">
        <v>84.04</v>
      </c>
      <c r="BS7" s="24">
        <v>81.96</v>
      </c>
      <c r="BT7" s="24">
        <v>89.67</v>
      </c>
      <c r="BU7" s="24">
        <v>99.09</v>
      </c>
      <c r="BV7" s="24">
        <v>94.59</v>
      </c>
      <c r="BW7" s="24">
        <v>92.08</v>
      </c>
      <c r="BX7" s="24">
        <v>94.81</v>
      </c>
      <c r="BY7" s="24">
        <v>99.88</v>
      </c>
      <c r="BZ7" s="24">
        <v>98.82</v>
      </c>
      <c r="CA7" s="24">
        <v>97.61</v>
      </c>
      <c r="CB7" s="24">
        <v>150.35</v>
      </c>
      <c r="CC7" s="24">
        <v>150.43</v>
      </c>
      <c r="CD7" s="24">
        <v>150.66999999999999</v>
      </c>
      <c r="CE7" s="24">
        <v>150.80000000000001</v>
      </c>
      <c r="CF7" s="24">
        <v>150.78</v>
      </c>
      <c r="CG7" s="24">
        <v>131.22</v>
      </c>
      <c r="CH7" s="24">
        <v>132.94999999999999</v>
      </c>
      <c r="CI7" s="24">
        <v>129.9</v>
      </c>
      <c r="CJ7" s="24">
        <v>126.94</v>
      </c>
      <c r="CK7" s="24">
        <v>128.38999999999999</v>
      </c>
      <c r="CL7" s="24">
        <v>138.29</v>
      </c>
      <c r="CM7" s="24" t="s">
        <v>102</v>
      </c>
      <c r="CN7" s="24" t="s">
        <v>102</v>
      </c>
      <c r="CO7" s="24" t="s">
        <v>102</v>
      </c>
      <c r="CP7" s="24" t="s">
        <v>102</v>
      </c>
      <c r="CQ7" s="24" t="s">
        <v>102</v>
      </c>
      <c r="CR7" s="24">
        <v>70.33</v>
      </c>
      <c r="CS7" s="24">
        <v>70.3</v>
      </c>
      <c r="CT7" s="24">
        <v>80.11</v>
      </c>
      <c r="CU7" s="24">
        <v>82.83</v>
      </c>
      <c r="CV7" s="24">
        <v>69.38</v>
      </c>
      <c r="CW7" s="24">
        <v>59.1</v>
      </c>
      <c r="CX7" s="24">
        <v>99.18</v>
      </c>
      <c r="CY7" s="24">
        <v>99.22</v>
      </c>
      <c r="CZ7" s="24">
        <v>99.24</v>
      </c>
      <c r="DA7" s="24">
        <v>99.33</v>
      </c>
      <c r="DB7" s="24">
        <v>99.37</v>
      </c>
      <c r="DC7" s="24">
        <v>95.85</v>
      </c>
      <c r="DD7" s="24">
        <v>95.95</v>
      </c>
      <c r="DE7" s="24">
        <v>95.96</v>
      </c>
      <c r="DF7" s="24">
        <v>95.73</v>
      </c>
      <c r="DG7" s="24">
        <v>96.1</v>
      </c>
      <c r="DH7" s="24">
        <v>95.82</v>
      </c>
      <c r="DI7" s="24">
        <v>7.91</v>
      </c>
      <c r="DJ7" s="24">
        <v>11.9</v>
      </c>
      <c r="DK7" s="24">
        <v>15.87</v>
      </c>
      <c r="DL7" s="24">
        <v>19.73</v>
      </c>
      <c r="DM7" s="24">
        <v>23.58</v>
      </c>
      <c r="DN7" s="24">
        <v>8.36</v>
      </c>
      <c r="DO7" s="24">
        <v>8.5500000000000007</v>
      </c>
      <c r="DP7" s="24">
        <v>20.23</v>
      </c>
      <c r="DQ7" s="24">
        <v>22.34</v>
      </c>
      <c r="DR7" s="24">
        <v>24.65</v>
      </c>
      <c r="DS7" s="24">
        <v>39.74</v>
      </c>
      <c r="DT7" s="24">
        <v>0</v>
      </c>
      <c r="DU7" s="24">
        <v>0</v>
      </c>
      <c r="DV7" s="24">
        <v>0</v>
      </c>
      <c r="DW7" s="24">
        <v>0</v>
      </c>
      <c r="DX7" s="24">
        <v>0</v>
      </c>
      <c r="DY7" s="24">
        <v>3.83</v>
      </c>
      <c r="DZ7" s="24">
        <v>2.41</v>
      </c>
      <c r="EA7" s="24">
        <v>1.63</v>
      </c>
      <c r="EB7" s="24">
        <v>1.94</v>
      </c>
      <c r="EC7" s="24">
        <v>2.42</v>
      </c>
      <c r="ED7" s="24">
        <v>7.62</v>
      </c>
      <c r="EE7" s="24">
        <v>0.06</v>
      </c>
      <c r="EF7" s="24">
        <v>0.08</v>
      </c>
      <c r="EG7" s="24">
        <v>0</v>
      </c>
      <c r="EH7" s="24">
        <v>7.0000000000000007E-2</v>
      </c>
      <c r="EI7" s="24">
        <v>0.12</v>
      </c>
      <c r="EJ7" s="24">
        <v>0.3</v>
      </c>
      <c r="EK7" s="24">
        <v>0.12</v>
      </c>
      <c r="EL7" s="24">
        <v>0.12</v>
      </c>
      <c r="EM7" s="24">
        <v>0.35</v>
      </c>
      <c r="EN7" s="24">
        <v>0.1</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2024-02-05T05:00:08Z</cp:lastPrinted>
  <dcterms:created xsi:type="dcterms:W3CDTF">2023-12-12T00:48:36Z</dcterms:created>
  <dcterms:modified xsi:type="dcterms:W3CDTF">2024-02-27T06:32:20Z</dcterms:modified>
  <cp:category/>
</cp:coreProperties>
</file>