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上下水道部共通\☆総務課職員\樋口\"/>
    </mc:Choice>
  </mc:AlternateContent>
  <xr:revisionPtr revIDLastSave="0" documentId="13_ncr:1_{E1827DE3-5AAA-4A1D-AE77-625988DFEEF0}" xr6:coauthVersionLast="36" xr6:coauthVersionMax="36" xr10:uidLastSave="{00000000-0000-0000-0000-000000000000}"/>
  <workbookProtection workbookAlgorithmName="SHA-512" workbookHashValue="PG7UIU1hUfyKS1JUviLPRn+z4i3cE86GJIDC70TixXBW/2vr6tXkOfZbA4MQhoSOQPGFYMVsCZl9+N086jT/Mw==" workbookSaltValue="soRnEdUShQ4IwnIedRticw==" workbookSpinCount="100000" lockStructure="1"/>
  <bookViews>
    <workbookView xWindow="0" yWindow="0" windowWidth="19200" windowHeight="69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B10" i="4"/>
  <c r="BB8" i="4"/>
  <c r="AT8" i="4"/>
  <c r="AL8" i="4"/>
  <c r="AD8" i="4"/>
  <c r="W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<sst xmlns="http://schemas.openxmlformats.org/spreadsheetml/2006/main" count="228" uniqueCount="113">
  <si>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</si>
  <si>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</si>
  <si>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</si>
  <si>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</si>
  <si>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</si>
  <si>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</si>
  <si>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</si>
  <si>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</si>
  <si>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</si>
  <si>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</si>
  <si>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</si>
  <si>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</si>
  <si>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</si>
  <si>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</si>
  <si>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</si>
  <si>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</si>
  <si>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</si>
  <si>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</si>
  <si>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</si>
  <si>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</si>
  <si>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</si>
  <si>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</si>
  <si>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</si>
  <si>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</si>
  <si>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</si>
  <si>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</si>
  <si>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</si>
  <si>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</si>
  <si>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</si>
  <si>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</si>
  <si>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</si>
  <si>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</si>
  <si>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</si>
  <si>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</si>
  <si>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</si>
  <si>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</si>
  <si>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</si>
  <si>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</si>
  <si>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</si>
  <si>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</si>
  <si>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</si>
  <si>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</si>
  <si>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</si>
  <si>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</si>
  <si>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</si>
  <si>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</si>
  <si>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</si>
  <si>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</si>
  <si>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</si>
  <si>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</si>
  <si>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</si>
  <si>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</si>
  <si>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</si>
  <si>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</si>
  <si>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</si>
  <si>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</si>
  <si>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</si>
  <si>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</si>
  <si>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</si>
  <si>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</si>
  <si>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</si>
  <si>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</si>
  <si>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</si>
  <si>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</si>
  <si>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</si>
  <si>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</si>
  <si>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</si>
  <si>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</si>
  <si>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</si>
  <si>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</si>
  <si>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</si>
  <si>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</si>
  <si>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</si>
  <si>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</si>
  <si>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</si>
  <si>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</si>
  <si>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</si>
  <si>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</si>
  <si>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</si>
  <si>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</si>
  <si>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</si>
  <si>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</si>
  <si>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</si>
  <si>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</si>
  <si>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</si>
  <si>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</si>
  <si>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</si>
  <si>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</si>
  <si>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</si>
  <si>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</si>
  <si>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</si>
  <si>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</si>
  <si>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</si>
  <si>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</si>
  <si>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</si>
  <si>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</si>
  <si>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</si>
  <si>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</si>
  <si>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</si>
  <si>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</si>
  <si>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</si>
  <si>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</si>
  <si>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</si>
  <si>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</si>
  <si>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</si>
  <si>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</si>
  <si>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</si>
  <si>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</si>
  <si>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</si>
  <si>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</si>
  <si>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令和2年度からは、令和11年度までの10年間を計画期間とする長岡京市上下水道ビジョン（経営戦略）に基づき、将来にわたり安全で安心な水道水を安定的に供給していくための取り組みを進めています。
　令和7年度からの経営戦略の中間見直しを行う中で、将来の人口減少等による水需要の減少を前提に、京都府営水道による2元水源の在り方、収益確保のための各種の取り組み、限られた財源の中で老朽が進む施設や管路の更新計画を検証し、将来にわたり安全で安心な水道水を安定的に供給していくための取り組みを進めていきます。</t>
    <rPh sb="97" eb="99">
      <t>レイワ</t>
    </rPh>
    <rPh sb="100" eb="102">
      <t>ネンド</t>
    </rPh>
    <rPh sb="105" eb="107">
      <t>ケイエイ</t>
    </rPh>
    <rPh sb="107" eb="109">
      <t>センリャク</t>
    </rPh>
    <rPh sb="110" eb="112">
      <t>チュウカン</t>
    </rPh>
    <rPh sb="112" eb="114">
      <t>ミナオ</t>
    </rPh>
    <rPh sb="116" eb="117">
      <t>オコナ</t>
    </rPh>
    <rPh sb="118" eb="119">
      <t>ナカ</t>
    </rPh>
    <rPh sb="121" eb="123">
      <t>ショウライ</t>
    </rPh>
    <rPh sb="140" eb="142">
      <t>ロウキュウ</t>
    </rPh>
    <rPh sb="143" eb="145">
      <t>キョウト</t>
    </rPh>
    <rPh sb="145" eb="147">
      <t>フエイ</t>
    </rPh>
    <rPh sb="147" eb="149">
      <t>スイドウ</t>
    </rPh>
    <rPh sb="153" eb="154">
      <t>ゲン</t>
    </rPh>
    <rPh sb="154" eb="156">
      <t>スイゲン</t>
    </rPh>
    <rPh sb="157" eb="158">
      <t>ア</t>
    </rPh>
    <rPh sb="159" eb="160">
      <t>カタ</t>
    </rPh>
    <rPh sb="161" eb="163">
      <t>シュウエキ</t>
    </rPh>
    <rPh sb="163" eb="165">
      <t>カクホ</t>
    </rPh>
    <rPh sb="169" eb="171">
      <t>カクシュ</t>
    </rPh>
    <rPh sb="172" eb="173">
      <t>ト</t>
    </rPh>
    <rPh sb="174" eb="175">
      <t>ク</t>
    </rPh>
    <rPh sb="177" eb="178">
      <t>カギ</t>
    </rPh>
    <rPh sb="181" eb="183">
      <t>ザイゲン</t>
    </rPh>
    <rPh sb="184" eb="185">
      <t>ナカ</t>
    </rPh>
    <rPh sb="189" eb="190">
      <t>スス</t>
    </rPh>
    <rPh sb="191" eb="193">
      <t>カンロ</t>
    </rPh>
    <rPh sb="194" eb="196">
      <t>コウシン</t>
    </rPh>
    <rPh sb="197" eb="199">
      <t>キョウト</t>
    </rPh>
    <rPh sb="199" eb="201">
      <t>ケイカク</t>
    </rPh>
    <rPh sb="202" eb="204">
      <t>ケンショウ</t>
    </rPh>
    <phoneticPr fontId="4"/>
  </si>
  <si>
    <t>　①有形固定資産減価償却率及び②管路経年化率は類似団体、全国平均ともに上回っています。特に、②管路経年化率は年々上昇傾向にあることからより、計画的かつ優先順位を精査し、管路更新を行う必要があります。
　③管路更新率は、前年度に複数年かけて実施した管路工事が完了したため、一時的に上昇しています。引き続き、限られた予算の中で、基幹管路など優先順位を考慮しながら計画的な施設の更新に取り組んでいく必要があります。</t>
    <rPh sb="43" eb="44">
      <t>トク</t>
    </rPh>
    <rPh sb="54" eb="56">
      <t>ネンネン</t>
    </rPh>
    <rPh sb="56" eb="58">
      <t>ジョウショウ</t>
    </rPh>
    <rPh sb="58" eb="60">
      <t>ケイコウ</t>
    </rPh>
    <rPh sb="70" eb="72">
      <t>ケイカク</t>
    </rPh>
    <rPh sb="72" eb="73">
      <t>テキ</t>
    </rPh>
    <rPh sb="75" eb="77">
      <t>ユウセン</t>
    </rPh>
    <rPh sb="77" eb="79">
      <t>ジュンイ</t>
    </rPh>
    <rPh sb="80" eb="82">
      <t>セイサ</t>
    </rPh>
    <rPh sb="84" eb="86">
      <t>カンロ</t>
    </rPh>
    <rPh sb="86" eb="88">
      <t>コウシン</t>
    </rPh>
    <rPh sb="89" eb="90">
      <t>オコナ</t>
    </rPh>
    <rPh sb="91" eb="93">
      <t>ヒツヨウ</t>
    </rPh>
    <rPh sb="109" eb="111">
      <t>ゼンネン</t>
    </rPh>
    <rPh sb="111" eb="112">
      <t>ド</t>
    </rPh>
    <rPh sb="113" eb="115">
      <t>フクスウ</t>
    </rPh>
    <rPh sb="115" eb="116">
      <t>ネン</t>
    </rPh>
    <rPh sb="119" eb="121">
      <t>ジッシ</t>
    </rPh>
    <rPh sb="123" eb="125">
      <t>カンロ</t>
    </rPh>
    <rPh sb="125" eb="127">
      <t>コウジ</t>
    </rPh>
    <rPh sb="128" eb="130">
      <t>カンリョウ</t>
    </rPh>
    <rPh sb="135" eb="138">
      <t>イチジテキ</t>
    </rPh>
    <rPh sb="139" eb="141">
      <t>ジョウショウ</t>
    </rPh>
    <rPh sb="147" eb="148">
      <t>ヒ</t>
    </rPh>
    <rPh sb="149" eb="150">
      <t>ツヅ</t>
    </rPh>
    <rPh sb="152" eb="153">
      <t>カギ</t>
    </rPh>
    <rPh sb="156" eb="158">
      <t>ヨサン</t>
    </rPh>
    <rPh sb="159" eb="160">
      <t>ナカ</t>
    </rPh>
    <rPh sb="196" eb="198">
      <t>ヒツヨウ</t>
    </rPh>
    <phoneticPr fontId="4"/>
  </si>
  <si>
    <t>　①の経常収支比率は、令和2年10月に実施した料金改定（引き下げ）の影響や有収水量の減少により減収する一方で、電気料金をはじめ物価高騰による費用の増加により、令和4年度は100％を下回り、経常的な費用を経常的な収益で賄えない状況となっています。
　⑤料金回収率は、給水収益が減少し、費用が増加したことで、前年度に引き続き100％を下回っており、給水に係る費用が収益で賄えない状況が続いています。資産の有効活用や継続的な経費削減の取り組みが必要となります。
　③流動比率は、令和4年度は遊休地の売却による現金・預金の増加に加え、工事未払金の減少により、対前年度から上昇し、引き続き十分な支払い能力があると言えます。
　④企業債残高対給水比率では、設備更新のための起債残高が増加傾向にあるなか、前述の給水収益の減少傾向により、微増傾向にあります。
　⑦施設利用率は、類似団体平均値を上回り、規模にあった効率的な浄水設備の運用が図られていると言えます。
　⑧有収率では、計画的な管路の更新と漏水調査の実施により近年、類似団体と比較しても高率を維持しています。</t>
    <rPh sb="3" eb="5">
      <t>ケイジョウ</t>
    </rPh>
    <rPh sb="5" eb="7">
      <t>シュウシ</t>
    </rPh>
    <rPh sb="7" eb="9">
      <t>ヒリツ</t>
    </rPh>
    <rPh sb="11" eb="13">
      <t>レイワ</t>
    </rPh>
    <rPh sb="14" eb="15">
      <t>ネン</t>
    </rPh>
    <rPh sb="17" eb="18">
      <t>ガツ</t>
    </rPh>
    <rPh sb="19" eb="21">
      <t>ジッシ</t>
    </rPh>
    <rPh sb="23" eb="25">
      <t>リョウキン</t>
    </rPh>
    <rPh sb="25" eb="27">
      <t>カイテイ</t>
    </rPh>
    <rPh sb="28" eb="29">
      <t>ヒ</t>
    </rPh>
    <rPh sb="30" eb="31">
      <t>サ</t>
    </rPh>
    <rPh sb="34" eb="36">
      <t>エイキョウ</t>
    </rPh>
    <rPh sb="37" eb="39">
      <t>ユウシュウ</t>
    </rPh>
    <rPh sb="39" eb="41">
      <t>スイリョウ</t>
    </rPh>
    <rPh sb="42" eb="44">
      <t>ゲンショウ</t>
    </rPh>
    <rPh sb="47" eb="49">
      <t>ゲンシュウ</t>
    </rPh>
    <rPh sb="51" eb="53">
      <t>イッポウ</t>
    </rPh>
    <rPh sb="55" eb="57">
      <t>デンキ</t>
    </rPh>
    <rPh sb="57" eb="59">
      <t>リョウキン</t>
    </rPh>
    <rPh sb="63" eb="65">
      <t>ブッカ</t>
    </rPh>
    <rPh sb="65" eb="67">
      <t>コウトウ</t>
    </rPh>
    <rPh sb="70" eb="72">
      <t>ヒヨウ</t>
    </rPh>
    <rPh sb="73" eb="75">
      <t>ゾウカ</t>
    </rPh>
    <rPh sb="79" eb="81">
      <t>レイワ</t>
    </rPh>
    <rPh sb="82" eb="84">
      <t>ネンド</t>
    </rPh>
    <rPh sb="90" eb="92">
      <t>シタマワ</t>
    </rPh>
    <rPh sb="94" eb="97">
      <t>ケイジョウテキ</t>
    </rPh>
    <rPh sb="98" eb="100">
      <t>ヒヨウ</t>
    </rPh>
    <rPh sb="101" eb="103">
      <t>ケイジョウ</t>
    </rPh>
    <rPh sb="103" eb="104">
      <t>テキ</t>
    </rPh>
    <rPh sb="105" eb="107">
      <t>シュウエキ</t>
    </rPh>
    <rPh sb="108" eb="109">
      <t>マカナ</t>
    </rPh>
    <rPh sb="112" eb="114">
      <t>ジョウキョウ</t>
    </rPh>
    <rPh sb="132" eb="134">
      <t>キュウスイ</t>
    </rPh>
    <rPh sb="134" eb="136">
      <t>シュウエキ</t>
    </rPh>
    <rPh sb="137" eb="139">
      <t>ゲンショウ</t>
    </rPh>
    <rPh sb="141" eb="143">
      <t>ヒヨウ</t>
    </rPh>
    <rPh sb="144" eb="146">
      <t>ゾウカ</t>
    </rPh>
    <rPh sb="152" eb="155">
      <t>ゼンネンド</t>
    </rPh>
    <rPh sb="156" eb="157">
      <t>ヒ</t>
    </rPh>
    <rPh sb="158" eb="159">
      <t>ツヅ</t>
    </rPh>
    <rPh sb="165" eb="167">
      <t>シタマワ</t>
    </rPh>
    <rPh sb="172" eb="174">
      <t>キュウスイ</t>
    </rPh>
    <rPh sb="175" eb="176">
      <t>カカ</t>
    </rPh>
    <rPh sb="177" eb="179">
      <t>ヒヨウ</t>
    </rPh>
    <rPh sb="180" eb="182">
      <t>シュウエキ</t>
    </rPh>
    <rPh sb="183" eb="184">
      <t>マカナ</t>
    </rPh>
    <rPh sb="187" eb="189">
      <t>ジョウキョウ</t>
    </rPh>
    <rPh sb="190" eb="191">
      <t>ツヅ</t>
    </rPh>
    <rPh sb="197" eb="199">
      <t>シサン</t>
    </rPh>
    <rPh sb="200" eb="202">
      <t>ユウコウ</t>
    </rPh>
    <rPh sb="202" eb="204">
      <t>カツヨウ</t>
    </rPh>
    <rPh sb="205" eb="208">
      <t>ケイゾクテキ</t>
    </rPh>
    <rPh sb="209" eb="211">
      <t>ケイヒ</t>
    </rPh>
    <rPh sb="211" eb="213">
      <t>サクゲン</t>
    </rPh>
    <rPh sb="214" eb="215">
      <t>ト</t>
    </rPh>
    <rPh sb="216" eb="217">
      <t>ク</t>
    </rPh>
    <rPh sb="219" eb="221">
      <t>ヒツヨウ</t>
    </rPh>
    <rPh sb="236" eb="238">
      <t>レイワ</t>
    </rPh>
    <rPh sb="239" eb="241">
      <t>ネンド</t>
    </rPh>
    <rPh sb="242" eb="245">
      <t>ユウキュウチ</t>
    </rPh>
    <rPh sb="246" eb="248">
      <t>バイキャク</t>
    </rPh>
    <rPh sb="251" eb="253">
      <t>ゲンキン</t>
    </rPh>
    <rPh sb="254" eb="256">
      <t>ヨキン</t>
    </rPh>
    <rPh sb="257" eb="259">
      <t>ゾウカ</t>
    </rPh>
    <rPh sb="260" eb="261">
      <t>クワ</t>
    </rPh>
    <rPh sb="263" eb="265">
      <t>コウジ</t>
    </rPh>
    <rPh sb="265" eb="266">
      <t>ミ</t>
    </rPh>
    <rPh sb="266" eb="267">
      <t>バラ</t>
    </rPh>
    <rPh sb="267" eb="268">
      <t>キン</t>
    </rPh>
    <rPh sb="269" eb="271">
      <t>ゲンショウ</t>
    </rPh>
    <rPh sb="275" eb="276">
      <t>タイ</t>
    </rPh>
    <rPh sb="276" eb="279">
      <t>ゼンネンド</t>
    </rPh>
    <rPh sb="281" eb="283">
      <t>ジョウショウ</t>
    </rPh>
    <rPh sb="285" eb="286">
      <t>ヒ</t>
    </rPh>
    <rPh sb="287" eb="288">
      <t>ツヅ</t>
    </rPh>
    <rPh sb="289" eb="291">
      <t>ジュウブン</t>
    </rPh>
    <rPh sb="292" eb="294">
      <t>シハラ</t>
    </rPh>
    <rPh sb="295" eb="297">
      <t>ノウリョク</t>
    </rPh>
    <rPh sb="301" eb="302">
      <t>イ</t>
    </rPh>
    <rPh sb="309" eb="311">
      <t>キギョウ</t>
    </rPh>
    <rPh sb="311" eb="312">
      <t>サイ</t>
    </rPh>
    <rPh sb="312" eb="314">
      <t>ザンダカ</t>
    </rPh>
    <rPh sb="314" eb="315">
      <t>タイ</t>
    </rPh>
    <rPh sb="315" eb="317">
      <t>キュウスイ</t>
    </rPh>
    <rPh sb="317" eb="319">
      <t>ヒリツ</t>
    </rPh>
    <rPh sb="322" eb="324">
      <t>セツビ</t>
    </rPh>
    <rPh sb="324" eb="326">
      <t>コウシン</t>
    </rPh>
    <rPh sb="330" eb="332">
      <t>キサイ</t>
    </rPh>
    <rPh sb="332" eb="334">
      <t>ザンダカ</t>
    </rPh>
    <rPh sb="335" eb="337">
      <t>ゾウカ</t>
    </rPh>
    <rPh sb="337" eb="339">
      <t>ケイコウ</t>
    </rPh>
    <rPh sb="345" eb="347">
      <t>ゼンジュツ</t>
    </rPh>
    <rPh sb="348" eb="350">
      <t>キュウスイ</t>
    </rPh>
    <rPh sb="350" eb="352">
      <t>シュウエキ</t>
    </rPh>
    <rPh sb="353" eb="355">
      <t>ゲンショウ</t>
    </rPh>
    <rPh sb="355" eb="357">
      <t>ケイコウ</t>
    </rPh>
    <rPh sb="361" eb="363">
      <t>ビゾウ</t>
    </rPh>
    <rPh sb="363" eb="365">
      <t>ケイコウ</t>
    </rPh>
    <rPh sb="374" eb="376">
      <t>シセツ</t>
    </rPh>
    <rPh sb="376" eb="378">
      <t>リヨウ</t>
    </rPh>
    <rPh sb="378" eb="379">
      <t>リツ</t>
    </rPh>
    <rPh sb="381" eb="383">
      <t>ルイジ</t>
    </rPh>
    <rPh sb="383" eb="385">
      <t>ダンタイ</t>
    </rPh>
    <rPh sb="385" eb="388">
      <t>ヘイキンチ</t>
    </rPh>
    <rPh sb="389" eb="391">
      <t>ウワマワ</t>
    </rPh>
    <rPh sb="393" eb="395">
      <t>キボ</t>
    </rPh>
    <rPh sb="399" eb="402">
      <t>コウリツテキ</t>
    </rPh>
    <rPh sb="403" eb="405">
      <t>ジョウスイ</t>
    </rPh>
    <rPh sb="405" eb="407">
      <t>セツビ</t>
    </rPh>
    <rPh sb="408" eb="410">
      <t>ウンヨウ</t>
    </rPh>
    <rPh sb="411" eb="412">
      <t>ハカ</t>
    </rPh>
    <rPh sb="418" eb="419">
      <t>イ</t>
    </rPh>
    <rPh sb="432" eb="435">
      <t>ケイカクテキ</t>
    </rPh>
    <rPh sb="436" eb="438">
      <t>カンロ</t>
    </rPh>
    <rPh sb="439" eb="441">
      <t>コウシン</t>
    </rPh>
    <rPh sb="442" eb="444">
      <t>ロウスイ</t>
    </rPh>
    <rPh sb="444" eb="446">
      <t>チョウサ</t>
    </rPh>
    <rPh sb="447" eb="449">
      <t>ジッシ</t>
    </rPh>
    <rPh sb="452" eb="454">
      <t>キンネン</t>
    </rPh>
    <rPh sb="455" eb="457">
      <t>ルイジ</t>
    </rPh>
    <rPh sb="457" eb="459">
      <t>ダンタイ</t>
    </rPh>
    <rPh sb="460" eb="462">
      <t>ヒカク</t>
    </rPh>
    <rPh sb="465" eb="467">
      <t>コウリツ</t>
    </rPh>
    <rPh sb="468" eb="47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</si>
</sst>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0.66</c:v>
                </c:pt>
                <c:pt idx="1">
                  <c:v>0.71</c:v>
                </c:pt>
                <c:pt idx="2">
                  <c:v>0.51</c:v>
                </c:pt>
                <c:pt idx="3">
                  <c:v>1.1499999999999999</c:v>
                </c:pt>
                <c:pt idx="4">
                  <c:v>0.45</c:v>
                </c:pt>
              </c:numCache>
            </c:numRef>
          </c:val>
          <c:extLst>
            <c:ext xmlns:c16="http://schemas.microsoft.com/office/drawing/2014/chart" uri="{C3380CC4-5D6E-409C-BE32-E72D297353CC}">
              <c16:uniqueId val="{00000000-9FE1-4B9B-952B-0B2314C11C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9FE1-4B9B-952B-0B2314C11C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63.28</c:v>
                </c:pt>
                <c:pt idx="1">
                  <c:v>61.85</c:v>
                </c:pt>
                <c:pt idx="2">
                  <c:v>62.36</c:v>
                </c:pt>
                <c:pt idx="3">
                  <c:v>61.66</c:v>
                </c:pt>
                <c:pt idx="4">
                  <c:v>61.43</c:v>
                </c:pt>
              </c:numCache>
            </c:numRef>
          </c:val>
          <c:extLst>
            <c:ext xmlns:c16="http://schemas.microsoft.com/office/drawing/2014/chart" uri="{C3380CC4-5D6E-409C-BE32-E72D297353CC}">
              <c16:uniqueId val="{00000000-0178-44D9-84B9-D1B82FB36D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0178-44D9-84B9-D1B82FB36D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95.01</c:v>
                </c:pt>
                <c:pt idx="1">
                  <c:v>95.85</c:v>
                </c:pt>
                <c:pt idx="2">
                  <c:v>96.03</c:v>
                </c:pt>
                <c:pt idx="3">
                  <c:v>96.49</c:v>
                </c:pt>
                <c:pt idx="4">
                  <c:v>96.28</c:v>
                </c:pt>
              </c:numCache>
            </c:numRef>
          </c:val>
          <c:extLst>
            <c:ext xmlns:c16="http://schemas.microsoft.com/office/drawing/2014/chart" uri="{C3380CC4-5D6E-409C-BE32-E72D297353CC}">
              <c16:uniqueId val="{00000000-CA2E-43D4-AF1A-51166D6A9F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CA2E-43D4-AF1A-51166D6A9F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107.91</c:v>
                </c:pt>
                <c:pt idx="1">
                  <c:v>107.41</c:v>
                </c:pt>
                <c:pt idx="2">
                  <c:v>106.48</c:v>
                </c:pt>
                <c:pt idx="3">
                  <c:v>101.52</c:v>
                </c:pt>
                <c:pt idx="4">
                  <c:v>99.15</c:v>
                </c:pt>
              </c:numCache>
            </c:numRef>
          </c:val>
          <c:extLst>
            <c:ext xmlns:c16="http://schemas.microsoft.com/office/drawing/2014/chart" uri="{C3380CC4-5D6E-409C-BE32-E72D297353CC}">
              <c16:uniqueId val="{00000000-AA14-4323-B732-7E96983611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AA14-4323-B732-7E96983611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52.16</c:v>
                </c:pt>
                <c:pt idx="1">
                  <c:v>53.99</c:v>
                </c:pt>
                <c:pt idx="2">
                  <c:v>55.06</c:v>
                </c:pt>
                <c:pt idx="3">
                  <c:v>54.93</c:v>
                </c:pt>
                <c:pt idx="4">
                  <c:v>54.9</c:v>
                </c:pt>
              </c:numCache>
            </c:numRef>
          </c:val>
          <c:extLst>
            <c:ext xmlns:c16="http://schemas.microsoft.com/office/drawing/2014/chart" uri="{C3380CC4-5D6E-409C-BE32-E72D297353CC}">
              <c16:uniqueId val="{00000000-265C-4493-9122-A1E57AA5D0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265C-4493-9122-A1E57AA5D0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17.149999999999999</c:v>
                </c:pt>
                <c:pt idx="1">
                  <c:v>18.07</c:v>
                </c:pt>
                <c:pt idx="2">
                  <c:v>21.52</c:v>
                </c:pt>
                <c:pt idx="3">
                  <c:v>22.79</c:v>
                </c:pt>
                <c:pt idx="4">
                  <c:v>24.54</c:v>
                </c:pt>
              </c:numCache>
            </c:numRef>
          </c:val>
          <c:extLst>
            <c:ext xmlns:c16="http://schemas.microsoft.com/office/drawing/2014/chart" uri="{C3380CC4-5D6E-409C-BE32-E72D297353CC}">
              <c16:uniqueId val="{00000000-8B51-4F98-B657-DCB21D5DED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B51-4F98-B657-DCB21D5DED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E0-43D4-9123-F5E3CD66ED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27E0-43D4-9123-F5E3CD66ED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322.92</c:v>
                </c:pt>
                <c:pt idx="1">
                  <c:v>336.54</c:v>
                </c:pt>
                <c:pt idx="2">
                  <c:v>297.64</c:v>
                </c:pt>
                <c:pt idx="3">
                  <c:v>281.17</c:v>
                </c:pt>
                <c:pt idx="4">
                  <c:v>348</c:v>
                </c:pt>
              </c:numCache>
            </c:numRef>
          </c:val>
          <c:extLst>
            <c:ext xmlns:c16="http://schemas.microsoft.com/office/drawing/2014/chart" uri="{C3380CC4-5D6E-409C-BE32-E72D297353CC}">
              <c16:uniqueId val="{00000000-E97F-4A40-B121-7E8CA51C5D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97F-4A40-B121-7E8CA51C5D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257.7</c:v>
                </c:pt>
                <c:pt idx="1">
                  <c:v>255.85</c:v>
                </c:pt>
                <c:pt idx="2">
                  <c:v>270.26</c:v>
                </c:pt>
                <c:pt idx="3">
                  <c:v>291.62</c:v>
                </c:pt>
                <c:pt idx="4">
                  <c:v>297.54000000000002</c:v>
                </c:pt>
              </c:numCache>
            </c:numRef>
          </c:val>
          <c:extLst>
            <c:ext xmlns:c16="http://schemas.microsoft.com/office/drawing/2014/chart" uri="{C3380CC4-5D6E-409C-BE32-E72D297353CC}">
              <c16:uniqueId val="{00000000-56D0-4B26-94DD-099B3F9F10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6D0-4B26-94DD-099B3F9F10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102.5</c:v>
                </c:pt>
                <c:pt idx="1">
                  <c:v>101.08</c:v>
                </c:pt>
                <c:pt idx="2">
                  <c:v>102.65</c:v>
                </c:pt>
                <c:pt idx="3">
                  <c:v>97.46</c:v>
                </c:pt>
                <c:pt idx="4">
                  <c:v>95.68</c:v>
                </c:pt>
              </c:numCache>
            </c:numRef>
          </c:val>
          <c:extLst>
            <c:ext xmlns:c16="http://schemas.microsoft.com/office/drawing/2014/chart" uri="{C3380CC4-5D6E-409C-BE32-E72D297353CC}">
              <c16:uniqueId val="{00000000-4321-456C-A713-D3B475BD33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4321-456C-A713-D3B475BD33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194.21</c:v>
                </c:pt>
                <c:pt idx="1">
                  <c:v>196.76</c:v>
                </c:pt>
                <c:pt idx="2">
                  <c:v>187.28</c:v>
                </c:pt>
                <c:pt idx="3">
                  <c:v>192.76</c:v>
                </c:pt>
                <c:pt idx="4">
                  <c:v>196.3</c:v>
                </c:pt>
              </c:numCache>
            </c:numRef>
          </c:val>
          <c:extLst>
            <c:ext xmlns:c16="http://schemas.microsoft.com/office/drawing/2014/chart" uri="{C3380CC4-5D6E-409C-BE32-E72D297353CC}">
              <c16:uniqueId val="{00000000-A915-45E4-8CDA-178BF421BE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915-45E4-8CDA-178BF421BE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京都府　長岡京市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81946</v>
      </c>
      <c r="AM8" s="66"/>
      <c r="AN8" s="66"/>
      <c r="AO8" s="66"/>
      <c r="AP8" s="66"/>
      <c r="AQ8" s="66"/>
      <c r="AR8" s="66"/>
      <c r="AS8" s="66"/>
      <c r="AT8" s="37">
        <f>データ!$S$6</f>
        <v>19.170000000000002</v>
      </c>
      <c r="AU8" s="38"/>
      <c r="AV8" s="38"/>
      <c r="AW8" s="38"/>
      <c r="AX8" s="38"/>
      <c r="AY8" s="38"/>
      <c r="AZ8" s="38"/>
      <c r="BA8" s="38"/>
      <c r="BB8" s="55">
        <f>データ!$T$6</f>
        <v>4274.7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62.96</v>
      </c>
      <c r="J10" s="38"/>
      <c r="K10" s="38"/>
      <c r="L10" s="38"/>
      <c r="M10" s="38"/>
      <c r="N10" s="38"/>
      <c r="O10" s="65"/>
      <c r="P10" s="55">
        <f>データ!$P$6</f>
        <v>100</v>
      </c>
      <c r="Q10" s="55"/>
      <c r="R10" s="55"/>
      <c r="S10" s="55"/>
      <c r="T10" s="55"/>
      <c r="U10" s="55"/>
      <c r="V10" s="55"/>
      <c r="W10" s="66">
        <f>データ!$Q$6</f>
        <v>2981</v>
      </c>
      <c r="X10" s="66"/>
      <c r="Y10" s="66"/>
      <c r="Z10" s="66"/>
      <c r="AA10" s="66"/>
      <c r="AB10" s="66"/>
      <c r="AC10" s="66"/>
      <c r="AD10" s="2"/>
      <c r="AE10" s="2"/>
      <c r="AF10" s="2"/>
      <c r="AG10" s="2"/>
      <c r="AH10" s="2"/>
      <c r="AI10" s="2"/>
      <c r="AJ10" s="2"/>
      <c r="AK10" s="2"/>
      <c r="AL10" s="66">
        <f>データ!$U$6</f>
        <v>81948</v>
      </c>
      <c r="AM10" s="66"/>
      <c r="AN10" s="66"/>
      <c r="AO10" s="66"/>
      <c r="AP10" s="66"/>
      <c r="AQ10" s="66"/>
      <c r="AR10" s="66"/>
      <c r="AS10" s="66"/>
      <c r="AT10" s="37">
        <f>データ!$V$6</f>
        <v>12.36</v>
      </c>
      <c r="AU10" s="38"/>
      <c r="AV10" s="38"/>
      <c r="AW10" s="38"/>
      <c r="AX10" s="38"/>
      <c r="AY10" s="38"/>
      <c r="AZ10" s="38"/>
      <c r="BA10" s="38"/>
      <c r="BB10" s="55">
        <f>データ!$W$6</f>
        <v>6630.1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z3XFouG0Ud2XwgsvYqjdWozN6sWDvrPGiwcq1gqNOvVsED0wG2UsJjb+6CamhHjMZOHvhgpbTSgY6rDuFimCg==" saltValue="qlpp5wCZmf8dGvyFtfp2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262099</v>
      </c>
      <c r="D6" s="20">
        <f t="shared" si="3"/>
        <v>46</v>
      </c>
      <c r="E6" s="20">
        <f t="shared" si="3"/>
        <v>1</v>
      </c>
      <c r="F6" s="20">
        <f t="shared" si="3"/>
        <v>0</v>
      </c>
      <c r="G6" s="20">
        <f t="shared" si="3"/>
        <v>1</v>
      </c>
      <c r="H6" s="20" t="str">
        <f t="shared" si="3"/>
        <v>京都府　長岡京市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62.96</v>
      </c>
      <c r="P6" s="21">
        <f t="shared" si="3"/>
        <v>100</v>
      </c>
      <c r="Q6" s="21">
        <f t="shared" si="3"/>
        <v>2981</v>
      </c>
      <c r="R6" s="21">
        <f t="shared" si="3"/>
        <v>81946</v>
      </c>
      <c r="S6" s="21">
        <f t="shared" si="3"/>
        <v>19.170000000000002</v>
      </c>
      <c r="T6" s="21">
        <f t="shared" si="3"/>
        <v>4274.7</v>
      </c>
      <c r="U6" s="21">
        <f t="shared" si="3"/>
        <v>81948</v>
      </c>
      <c r="V6" s="21">
        <f t="shared" si="3"/>
        <v>12.36</v>
      </c>
      <c r="W6" s="21">
        <f t="shared" si="3"/>
        <v>6630.1</v>
      </c>
      <c r="X6" s="22">
        <f>IF(X7="",NA(),X7)</f>
        <v>107.91</v>
      </c>
      <c r="Y6" s="22">
        <f t="shared" ref="Y6:AG6" si="4">IF(Y7="",NA(),Y7)</f>
        <v>107.41</v>
      </c>
      <c r="Z6" s="22">
        <f t="shared" si="4"/>
        <v>106.48</v>
      </c>
      <c r="AA6" s="22">
        <f t="shared" si="4"/>
        <v>101.52</v>
      </c>
      <c r="AB6" s="22">
        <f t="shared" si="4"/>
        <v>99.15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322.92</v>
      </c>
      <c r="AU6" s="22">
        <f t="shared" ref="AU6:BC6" si="6">IF(AU7="",NA(),AU7)</f>
        <v>336.54</v>
      </c>
      <c r="AV6" s="22">
        <f t="shared" si="6"/>
        <v>297.64</v>
      </c>
      <c r="AW6" s="22">
        <f t="shared" si="6"/>
        <v>281.17</v>
      </c>
      <c r="AX6" s="22">
        <f t="shared" si="6"/>
        <v>348</v>
      </c>
      <c r="AY6" s="22">
        <f t="shared" si="6"/>
        <v>349.83</v>
      </c>
      <c r="AZ6" s="22">
        <f t="shared" si="6"/>
        <v>360.86</v>
      </c>
      <c r="BA6" s="22">
        <f t="shared" si="6"/>
        <v>350.79</v>
      </c>
      <c r="BB6" s="22">
        <f t="shared" si="6"/>
        <v>354.57</v>
      </c>
      <c r="BC6" s="22">
        <f t="shared" si="6"/>
        <v>357.74</v>
      </c>
      <c r="BD6" s="21" t="str">
        <f>IF(BD7="","",IF(BD7="-","【-】","【"&amp;SUBSTITUTE(TEXT(BD7,"#,##0.00"),"-","△")&amp;"】"))</f>
        <v>【252.29】</v>
      </c>
      <c r="BE6" s="22">
        <f>IF(BE7="",NA(),BE7)</f>
        <v>257.7</v>
      </c>
      <c r="BF6" s="22">
        <f t="shared" ref="BF6:BN6" si="7">IF(BF7="",NA(),BF7)</f>
        <v>255.85</v>
      </c>
      <c r="BG6" s="22">
        <f t="shared" si="7"/>
        <v>270.26</v>
      </c>
      <c r="BH6" s="22">
        <f t="shared" si="7"/>
        <v>291.62</v>
      </c>
      <c r="BI6" s="22">
        <f t="shared" si="7"/>
        <v>297.54000000000002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102.5</v>
      </c>
      <c r="BQ6" s="22">
        <f t="shared" ref="BQ6:BY6" si="8">IF(BQ7="",NA(),BQ7)</f>
        <v>101.08</v>
      </c>
      <c r="BR6" s="22">
        <f t="shared" si="8"/>
        <v>102.65</v>
      </c>
      <c r="BS6" s="22">
        <f t="shared" si="8"/>
        <v>97.46</v>
      </c>
      <c r="BT6" s="22">
        <f t="shared" si="8"/>
        <v>95.68</v>
      </c>
      <c r="BU6" s="22">
        <f t="shared" si="8"/>
        <v>103.54</v>
      </c>
      <c r="BV6" s="22">
        <f t="shared" si="8"/>
        <v>103.32</v>
      </c>
      <c r="BW6" s="22">
        <f t="shared" si="8"/>
        <v>100.85</v>
      </c>
      <c r="BX6" s="22">
        <f t="shared" si="8"/>
        <v>103.79</v>
      </c>
      <c r="BY6" s="22">
        <f t="shared" si="8"/>
        <v>98.3</v>
      </c>
      <c r="BZ6" s="21" t="str">
        <f>IF(BZ7="","",IF(BZ7="-","【-】","【"&amp;SUBSTITUTE(TEXT(BZ7,"#,##0.00"),"-","△")&amp;"】"))</f>
        <v>【97.47】</v>
      </c>
      <c r="CA6" s="22">
        <f>IF(CA7="",NA(),CA7)</f>
        <v>194.21</v>
      </c>
      <c r="CB6" s="22">
        <f t="shared" ref="CB6:CJ6" si="9">IF(CB7="",NA(),CB7)</f>
        <v>196.76</v>
      </c>
      <c r="CC6" s="22">
        <f t="shared" si="9"/>
        <v>187.28</v>
      </c>
      <c r="CD6" s="22">
        <f t="shared" si="9"/>
        <v>192.76</v>
      </c>
      <c r="CE6" s="22">
        <f t="shared" si="9"/>
        <v>196.3</v>
      </c>
      <c r="CF6" s="22">
        <f t="shared" si="9"/>
        <v>167.46</v>
      </c>
      <c r="CG6" s="22">
        <f t="shared" si="9"/>
        <v>168.56</v>
      </c>
      <c r="CH6" s="22">
        <f t="shared" si="9"/>
        <v>167.1</v>
      </c>
      <c r="CI6" s="22">
        <f t="shared" si="9"/>
        <v>167.86</v>
      </c>
      <c r="CJ6" s="22">
        <f t="shared" si="9"/>
        <v>173.68</v>
      </c>
      <c r="CK6" s="21" t="str">
        <f>IF(CK7="","",IF(CK7="-","【-】","【"&amp;SUBSTITUTE(TEXT(CK7,"#,##0.00"),"-","△")&amp;"】"))</f>
        <v>【174.75】</v>
      </c>
      <c r="CL6" s="22">
        <f>IF(CL7="",NA(),CL7)</f>
        <v>63.28</v>
      </c>
      <c r="CM6" s="22">
        <f t="shared" ref="CM6:CU6" si="10">IF(CM7="",NA(),CM7)</f>
        <v>61.85</v>
      </c>
      <c r="CN6" s="22">
        <f t="shared" si="10"/>
        <v>62.36</v>
      </c>
      <c r="CO6" s="22">
        <f t="shared" si="10"/>
        <v>61.66</v>
      </c>
      <c r="CP6" s="22">
        <f t="shared" si="10"/>
        <v>61.43</v>
      </c>
      <c r="CQ6" s="22">
        <f t="shared" si="10"/>
        <v>59.46</v>
      </c>
      <c r="CR6" s="22">
        <f t="shared" si="10"/>
        <v>59.51</v>
      </c>
      <c r="CS6" s="22">
        <f t="shared" si="10"/>
        <v>59.91</v>
      </c>
      <c r="CT6" s="22">
        <f t="shared" si="10"/>
        <v>59.4</v>
      </c>
      <c r="CU6" s="22">
        <f t="shared" si="10"/>
        <v>59.24</v>
      </c>
      <c r="CV6" s="21" t="str">
        <f>IF(CV7="","",IF(CV7="-","【-】","【"&amp;SUBSTITUTE(TEXT(CV7,"#,##0.00"),"-","△")&amp;"】"))</f>
        <v>【59.97】</v>
      </c>
      <c r="CW6" s="22">
        <f>IF(CW7="",NA(),CW7)</f>
        <v>95.01</v>
      </c>
      <c r="CX6" s="22">
        <f t="shared" ref="CX6:DF6" si="11">IF(CX7="",NA(),CX7)</f>
        <v>95.85</v>
      </c>
      <c r="CY6" s="22">
        <f t="shared" si="11"/>
        <v>96.03</v>
      </c>
      <c r="CZ6" s="22">
        <f t="shared" si="11"/>
        <v>96.49</v>
      </c>
      <c r="DA6" s="22">
        <f t="shared" si="11"/>
        <v>96.28</v>
      </c>
      <c r="DB6" s="22">
        <f t="shared" si="11"/>
        <v>87.41</v>
      </c>
      <c r="DC6" s="22">
        <f t="shared" si="11"/>
        <v>87.08</v>
      </c>
      <c r="DD6" s="22">
        <f t="shared" si="11"/>
        <v>87.26</v>
      </c>
      <c r="DE6" s="22">
        <f t="shared" si="11"/>
        <v>87.57</v>
      </c>
      <c r="DF6" s="22">
        <f t="shared" si="11"/>
        <v>87.26</v>
      </c>
      <c r="DG6" s="21" t="str">
        <f>IF(DG7="","",IF(DG7="-","【-】","【"&amp;SUBSTITUTE(TEXT(DG7,"#,##0.00"),"-","△")&amp;"】"))</f>
        <v>【89.76】</v>
      </c>
      <c r="DH6" s="22">
        <f>IF(DH7="",NA(),DH7)</f>
        <v>52.16</v>
      </c>
      <c r="DI6" s="22">
        <f t="shared" ref="DI6:DQ6" si="12">IF(DI7="",NA(),DI7)</f>
        <v>53.99</v>
      </c>
      <c r="DJ6" s="22">
        <f t="shared" si="12"/>
        <v>55.06</v>
      </c>
      <c r="DK6" s="22">
        <f t="shared" si="12"/>
        <v>54.93</v>
      </c>
      <c r="DL6" s="22">
        <f t="shared" si="12"/>
        <v>54.9</v>
      </c>
      <c r="DM6" s="22">
        <f t="shared" si="12"/>
        <v>47.62</v>
      </c>
      <c r="DN6" s="22">
        <f t="shared" si="12"/>
        <v>48.55</v>
      </c>
      <c r="DO6" s="22">
        <f t="shared" si="12"/>
        <v>49.2</v>
      </c>
      <c r="DP6" s="22">
        <f t="shared" si="12"/>
        <v>50.01</v>
      </c>
      <c r="DQ6" s="22">
        <f t="shared" si="12"/>
        <v>50.99</v>
      </c>
      <c r="DR6" s="21" t="str">
        <f>IF(DR7="","",IF(DR7="-","【-】","【"&amp;SUBSTITUTE(TEXT(DR7,"#,##0.00"),"-","△")&amp;"】"))</f>
        <v>【51.51】</v>
      </c>
      <c r="DS6" s="22">
        <f>IF(DS7="",NA(),DS7)</f>
        <v>17.149999999999999</v>
      </c>
      <c r="DT6" s="22">
        <f t="shared" ref="DT6:EB6" si="13">IF(DT7="",NA(),DT7)</f>
        <v>18.07</v>
      </c>
      <c r="DU6" s="22">
        <f t="shared" si="13"/>
        <v>21.52</v>
      </c>
      <c r="DV6" s="22">
        <f t="shared" si="13"/>
        <v>22.79</v>
      </c>
      <c r="DW6" s="22">
        <f t="shared" si="13"/>
        <v>24.54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0.66</v>
      </c>
      <c r="EE6" s="22">
        <f t="shared" ref="EE6:EM6" si="14">IF(EE7="",NA(),EE7)</f>
        <v>0.71</v>
      </c>
      <c r="EF6" s="22">
        <f t="shared" si="14"/>
        <v>0.51</v>
      </c>
      <c r="EG6" s="22">
        <f t="shared" si="14"/>
        <v>1.1499999999999999</v>
      </c>
      <c r="EH6" s="22">
        <f t="shared" si="14"/>
        <v>0.45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262099</v>
      </c>
      <c r="D7" s="24">
        <v>46</v>
      </c>
      <c r="E7" s="24">
        <v>1</v>
      </c>
      <c r="F7" s="24">
        <v>0</v>
      </c>
      <c r="G7" s="24">
        <v>1</v>
      </c>
      <c r="H7" s="24" t="s">
        <v>93</v>
      </c>
      <c r="I7" s="24" t="s">
        <v>94</v>
      </c>
      <c r="J7" s="24" t="s">
        <v>95</v>
      </c>
      <c r="K7" s="24" t="s">
        <v>96</v>
      </c>
      <c r="L7" s="24" t="s">
        <v>97</v>
      </c>
      <c r="M7" s="24" t="s">
        <v>98</v>
      </c>
      <c r="N7" s="25" t="s">
        <v>99</v>
      </c>
      <c r="O7" s="25">
        <v>62.96</v>
      </c>
      <c r="P7" s="25">
        <v>100</v>
      </c>
      <c r="Q7" s="25">
        <v>2981</v>
      </c>
      <c r="R7" s="25">
        <v>81946</v>
      </c>
      <c r="S7" s="25">
        <v>19.170000000000002</v>
      </c>
      <c r="T7" s="25">
        <v>4274.7</v>
      </c>
      <c r="U7" s="25">
        <v>81948</v>
      </c>
      <c r="V7" s="25">
        <v>12.36</v>
      </c>
      <c r="W7" s="25">
        <v>6630.1</v>
      </c>
      <c r="X7" s="25">
        <v>107.91</v>
      </c>
      <c r="Y7" s="25">
        <v>107.41</v>
      </c>
      <c r="Z7" s="25">
        <v>106.48</v>
      </c>
      <c r="AA7" s="25">
        <v>101.52</v>
      </c>
      <c r="AB7" s="25">
        <v>99.15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322.92</v>
      </c>
      <c r="AU7" s="25">
        <v>336.54</v>
      </c>
      <c r="AV7" s="25">
        <v>297.64</v>
      </c>
      <c r="AW7" s="25">
        <v>281.17</v>
      </c>
      <c r="AX7" s="25">
        <v>348</v>
      </c>
      <c r="AY7" s="25">
        <v>349.83</v>
      </c>
      <c r="AZ7" s="25">
        <v>360.86</v>
      </c>
      <c r="BA7" s="25">
        <v>350.79</v>
      </c>
      <c r="BB7" s="25">
        <v>354.57</v>
      </c>
      <c r="BC7" s="25">
        <v>357.74</v>
      </c>
      <c r="BD7" s="25">
        <v>252.29</v>
      </c>
      <c r="BE7" s="25">
        <v>257.7</v>
      </c>
      <c r="BF7" s="25">
        <v>255.85</v>
      </c>
      <c r="BG7" s="25">
        <v>270.26</v>
      </c>
      <c r="BH7" s="25">
        <v>291.62</v>
      </c>
      <c r="BI7" s="25">
        <v>297.54000000000002</v>
      </c>
      <c r="BJ7" s="25">
        <v>314.87</v>
      </c>
      <c r="BK7" s="25">
        <v>309.27999999999997</v>
      </c>
      <c r="BL7" s="25">
        <v>322.92</v>
      </c>
      <c r="BM7" s="25">
        <v>303.45999999999998</v>
      </c>
      <c r="BN7" s="25">
        <v>307.27999999999997</v>
      </c>
      <c r="BO7" s="25">
        <v>268.07</v>
      </c>
      <c r="BP7" s="25">
        <v>102.5</v>
      </c>
      <c r="BQ7" s="25">
        <v>101.08</v>
      </c>
      <c r="BR7" s="25">
        <v>102.65</v>
      </c>
      <c r="BS7" s="25">
        <v>97.46</v>
      </c>
      <c r="BT7" s="25">
        <v>95.68</v>
      </c>
      <c r="BU7" s="25">
        <v>103.54</v>
      </c>
      <c r="BV7" s="25">
        <v>103.32</v>
      </c>
      <c r="BW7" s="25">
        <v>100.85</v>
      </c>
      <c r="BX7" s="25">
        <v>103.79</v>
      </c>
      <c r="BY7" s="25">
        <v>98.3</v>
      </c>
      <c r="BZ7" s="25">
        <v>97.47</v>
      </c>
      <c r="CA7" s="25">
        <v>194.21</v>
      </c>
      <c r="CB7" s="25">
        <v>196.76</v>
      </c>
      <c r="CC7" s="25">
        <v>187.28</v>
      </c>
      <c r="CD7" s="25">
        <v>192.76</v>
      </c>
      <c r="CE7" s="25">
        <v>196.3</v>
      </c>
      <c r="CF7" s="25">
        <v>167.46</v>
      </c>
      <c r="CG7" s="25">
        <v>168.56</v>
      </c>
      <c r="CH7" s="25">
        <v>167.1</v>
      </c>
      <c r="CI7" s="25">
        <v>167.86</v>
      </c>
      <c r="CJ7" s="25">
        <v>173.68</v>
      </c>
      <c r="CK7" s="25">
        <v>174.75</v>
      </c>
      <c r="CL7" s="25">
        <v>63.28</v>
      </c>
      <c r="CM7" s="25">
        <v>61.85</v>
      </c>
      <c r="CN7" s="25">
        <v>62.36</v>
      </c>
      <c r="CO7" s="25">
        <v>61.66</v>
      </c>
      <c r="CP7" s="25">
        <v>61.43</v>
      </c>
      <c r="CQ7" s="25">
        <v>59.46</v>
      </c>
      <c r="CR7" s="25">
        <v>59.51</v>
      </c>
      <c r="CS7" s="25">
        <v>59.91</v>
      </c>
      <c r="CT7" s="25">
        <v>59.4</v>
      </c>
      <c r="CU7" s="25">
        <v>59.24</v>
      </c>
      <c r="CV7" s="25">
        <v>59.97</v>
      </c>
      <c r="CW7" s="25">
        <v>95.01</v>
      </c>
      <c r="CX7" s="25">
        <v>95.85</v>
      </c>
      <c r="CY7" s="25">
        <v>96.03</v>
      </c>
      <c r="CZ7" s="25">
        <v>96.49</v>
      </c>
      <c r="DA7" s="25">
        <v>96.28</v>
      </c>
      <c r="DB7" s="25">
        <v>87.41</v>
      </c>
      <c r="DC7" s="25">
        <v>87.08</v>
      </c>
      <c r="DD7" s="25">
        <v>87.26</v>
      </c>
      <c r="DE7" s="25">
        <v>87.57</v>
      </c>
      <c r="DF7" s="25">
        <v>87.26</v>
      </c>
      <c r="DG7" s="25">
        <v>89.76</v>
      </c>
      <c r="DH7" s="25">
        <v>52.16</v>
      </c>
      <c r="DI7" s="25">
        <v>53.99</v>
      </c>
      <c r="DJ7" s="25">
        <v>55.06</v>
      </c>
      <c r="DK7" s="25">
        <v>54.93</v>
      </c>
      <c r="DL7" s="25">
        <v>54.9</v>
      </c>
      <c r="DM7" s="25">
        <v>47.62</v>
      </c>
      <c r="DN7" s="25">
        <v>48.55</v>
      </c>
      <c r="DO7" s="25">
        <v>49.2</v>
      </c>
      <c r="DP7" s="25">
        <v>50.01</v>
      </c>
      <c r="DQ7" s="25">
        <v>50.99</v>
      </c>
      <c r="DR7" s="25">
        <v>51.51</v>
      </c>
      <c r="DS7" s="25">
        <v>17.149999999999999</v>
      </c>
      <c r="DT7" s="25">
        <v>18.07</v>
      </c>
      <c r="DU7" s="25">
        <v>21.52</v>
      </c>
      <c r="DV7" s="25">
        <v>22.79</v>
      </c>
      <c r="DW7" s="25">
        <v>24.54</v>
      </c>
      <c r="DX7" s="25">
        <v>16.27</v>
      </c>
      <c r="DY7" s="25">
        <v>17.11</v>
      </c>
      <c r="DZ7" s="25">
        <v>18.329999999999998</v>
      </c>
      <c r="EA7" s="25">
        <v>20.27</v>
      </c>
      <c r="EB7" s="25">
        <v>21.69</v>
      </c>
      <c r="EC7" s="25">
        <v>23.75</v>
      </c>
      <c r="ED7" s="25">
        <v>0.66</v>
      </c>
      <c r="EE7" s="25">
        <v>0.71</v>
      </c>
      <c r="EF7" s="25">
        <v>0.51</v>
      </c>
      <c r="EG7" s="25">
        <v>1.1499999999999999</v>
      </c>
      <c r="EH7" s="25">
        <v>0.45</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2024-02-08T09:22:15Z</cp:lastPrinted>
  <dcterms:created xsi:type="dcterms:W3CDTF">2023-12-05T00:56:48Z</dcterms:created>
  <dcterms:modified xsi:type="dcterms:W3CDTF">2024-02-27T06:56:06Z</dcterms:modified>
  <cp:category/>
</cp:coreProperties>
</file>