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上下水道総務課\下水道係\旧庶務係\9-1 決算統計\05)決算統計\経営分析表\回答\"/>
    </mc:Choice>
  </mc:AlternateContent>
  <xr:revisionPtr revIDLastSave="0" documentId="13_ncr:1_{2E4FF1DC-9737-48B6-8D32-EFAE5B2FB2FA}" xr6:coauthVersionLast="36" xr6:coauthVersionMax="36" xr10:uidLastSave="{00000000-0000-0000-0000-000000000000}"/>
  <workbookProtection workbookAlgorithmName="SHA-512" workbookHashValue="FewRtkp2jcogPufmMxwV8kyjpWL+Bneud4Yr6OAgpHTVJLxVF62li24hEWTA5tN1N86QAcHtUTUMy8OcGqEqiA==" workbookSaltValue="f0HOuV4r50Sc31+MLZ2Tgw==" workbookSpinCount="100000" lockStructure="1"/>
  <bookViews>
    <workbookView xWindow="0" yWindow="0" windowWidth="28800" windowHeight="121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I10"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<sst xmlns="http://schemas.openxmlformats.org/spreadsheetml/2006/main" count="236" uniqueCount="117">
  <si>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</si>
  <si>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</si>
  <si>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</si>
  <si>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</si>
  <si>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</si>
  <si>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</si>
  <si>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</si>
  <si>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</si>
  <si>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</si>
  <si>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</si>
  <si>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</si>
  <si>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</si>
  <si>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</si>
  <si>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</si>
  <si>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</si>
  <si>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</si>
  <si>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</si>
  <si>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</si>
  <si>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</si>
  <si>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</si>
  <si>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</si>
  <si>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</si>
  <si>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</si>
  <si>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</si>
  <si>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</si>
  <si>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</si>
  <si>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</si>
  <si>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</si>
  <si>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</si>
  <si>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</si>
  <si>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</si>
  <si>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</si>
  <si>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</si>
  <si>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</si>
  <si>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</si>
  <si>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</si>
  <si>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</si>
  <si>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</si>
  <si>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</si>
  <si>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</si>
  <si>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</si>
  <si>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</si>
  <si>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</si>
  <si>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</si>
  <si>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</si>
  <si>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</si>
  <si>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</si>
  <si>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</si>
  <si>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</si>
  <si>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</si>
  <si>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</si>
  <si>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</si>
  <si>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</si>
  <si>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</si>
  <si>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</si>
  <si>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</si>
  <si>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</si>
  <si>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</si>
  <si>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</si>
  <si>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</si>
  <si>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</si>
  <si>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</si>
  <si>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</si>
  <si>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</si>
  <si>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</si>
  <si>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</si>
  <si>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</si>
  <si>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</si>
  <si>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</si>
  <si>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</si>
  <si>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</si>
  <si>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</si>
  <si>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</si>
  <si>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</si>
  <si>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</si>
  <si>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</si>
  <si>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</si>
  <si>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</si>
  <si>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</si>
  <si>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</si>
  <si>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</si>
  <si>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</si>
  <si>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</si>
  <si>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</si>
  <si>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</si>
  <si>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</si>
  <si>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</si>
  <si>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</si>
  <si>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</si>
  <si>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</si>
  <si>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</si>
  <si>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</si>
  <si>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</si>
  <si>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</si>
  <si>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</si>
  <si>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</si>
  <si>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</si>
  <si>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</si>
  <si>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</si>
  <si>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</si>
  <si>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</si>
  <si>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</si>
  <si>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</si>
  <si>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</si>
  <si>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</si>
  <si>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</si>
  <si>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</si>
  <si>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</si>
  <si>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</si>
  <si>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</si>
  <si>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</si>
  <si>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</si>
  <si>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</si>
  <si>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</si>
  <si>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法定耐用年数を経過した管渠はないものの、令和7年度から布設50年を迎える管渠が発生します。事業開始当初から急速に事業拡大したため、汚水施設を中心に老朽施設が大幅に増加します。
　一方で、平成中期から地震対策、長寿命化対策を目的とした管更生を積極的に進めたことから、幹線管渠の耐用年数は更新されています。今後は、平成中期以降に修繕対応にとどめた施設や、耐用年数の短いマンホールポンプの改築などを含めて総合的に事業費の平準化を図り対応することとしています。
　雨水施設においても、ポンプ場では耐用年数の短い機械、電気設備などにおいて老朽化が始まっています。汚水事業、雨水事業ともに、ストックマネジメント計画に基づいた慎重な改築更新に着手し、事業費の平準化を図ることとしています。</t>
    <rPh sb="1" eb="3">
      <t>ホウテイ</t>
    </rPh>
    <rPh sb="3" eb="5">
      <t>タイヨウ</t>
    </rPh>
    <rPh sb="5" eb="7">
      <t>ネンスウ</t>
    </rPh>
    <rPh sb="8" eb="10">
      <t>ケイカ</t>
    </rPh>
    <rPh sb="12" eb="14">
      <t>カンキョ</t>
    </rPh>
    <rPh sb="21" eb="23">
      <t>レイワ</t>
    </rPh>
    <rPh sb="24" eb="25">
      <t>ネン</t>
    </rPh>
    <rPh sb="25" eb="26">
      <t>ド</t>
    </rPh>
    <rPh sb="28" eb="30">
      <t>フセツ</t>
    </rPh>
    <rPh sb="32" eb="33">
      <t>ネン</t>
    </rPh>
    <rPh sb="34" eb="35">
      <t>ムカ</t>
    </rPh>
    <rPh sb="37" eb="39">
      <t>カンキョ</t>
    </rPh>
    <rPh sb="40" eb="42">
      <t>ハッセイ</t>
    </rPh>
    <rPh sb="46" eb="48">
      <t>ジギョウ</t>
    </rPh>
    <rPh sb="48" eb="50">
      <t>カイシ</t>
    </rPh>
    <rPh sb="50" eb="52">
      <t>トウショ</t>
    </rPh>
    <rPh sb="54" eb="56">
      <t>キュウソク</t>
    </rPh>
    <rPh sb="57" eb="59">
      <t>ジギョウ</t>
    </rPh>
    <rPh sb="59" eb="61">
      <t>カクダイ</t>
    </rPh>
    <rPh sb="66" eb="68">
      <t>オスイ</t>
    </rPh>
    <rPh sb="68" eb="70">
      <t>シセツ</t>
    </rPh>
    <rPh sb="71" eb="73">
      <t>チュウシン</t>
    </rPh>
    <rPh sb="74" eb="76">
      <t>ロウキュウ</t>
    </rPh>
    <rPh sb="76" eb="78">
      <t>シセツ</t>
    </rPh>
    <rPh sb="79" eb="81">
      <t>オオハバ</t>
    </rPh>
    <rPh sb="82" eb="84">
      <t>ゾウカ</t>
    </rPh>
    <rPh sb="90" eb="92">
      <t>イッポウ</t>
    </rPh>
    <rPh sb="94" eb="96">
      <t>ヘイセイ</t>
    </rPh>
    <rPh sb="100" eb="102">
      <t>ジシン</t>
    </rPh>
    <rPh sb="102" eb="104">
      <t>タイサク</t>
    </rPh>
    <rPh sb="105" eb="109">
      <t>チョウジュミョウカ</t>
    </rPh>
    <rPh sb="109" eb="111">
      <t>タイサク</t>
    </rPh>
    <rPh sb="112" eb="114">
      <t>モクテキ</t>
    </rPh>
    <rPh sb="117" eb="118">
      <t>カン</t>
    </rPh>
    <rPh sb="118" eb="120">
      <t>コウセイ</t>
    </rPh>
    <rPh sb="121" eb="124">
      <t>セッキョクテキ</t>
    </rPh>
    <rPh sb="125" eb="126">
      <t>スス</t>
    </rPh>
    <rPh sb="133" eb="135">
      <t>カンセン</t>
    </rPh>
    <rPh sb="135" eb="137">
      <t>カンキョ</t>
    </rPh>
    <rPh sb="138" eb="140">
      <t>タイヨウ</t>
    </rPh>
    <rPh sb="140" eb="142">
      <t>ネンスウ</t>
    </rPh>
    <rPh sb="143" eb="145">
      <t>コウシン</t>
    </rPh>
    <rPh sb="152" eb="154">
      <t>コンゴ</t>
    </rPh>
    <rPh sb="156" eb="158">
      <t>ヘイセイ</t>
    </rPh>
    <rPh sb="163" eb="165">
      <t>シュウゼン</t>
    </rPh>
    <rPh sb="165" eb="167">
      <t>タイオウ</t>
    </rPh>
    <rPh sb="172" eb="174">
      <t>シセツ</t>
    </rPh>
    <rPh sb="176" eb="178">
      <t>タイヨウ</t>
    </rPh>
    <rPh sb="178" eb="180">
      <t>ネンスウ</t>
    </rPh>
    <rPh sb="181" eb="182">
      <t>ミジカ</t>
    </rPh>
    <rPh sb="192" eb="194">
      <t>カイチク</t>
    </rPh>
    <rPh sb="197" eb="198">
      <t>フク</t>
    </rPh>
    <rPh sb="200" eb="202">
      <t>ソウゴウ</t>
    </rPh>
    <rPh sb="202" eb="203">
      <t>テキ</t>
    </rPh>
    <rPh sb="204" eb="207">
      <t>ジギョウヒ</t>
    </rPh>
    <rPh sb="208" eb="211">
      <t>ヘイジュンカ</t>
    </rPh>
    <rPh sb="212" eb="213">
      <t>ハカ</t>
    </rPh>
    <rPh sb="214" eb="216">
      <t>タイオウ</t>
    </rPh>
    <rPh sb="229" eb="231">
      <t>ウスイ</t>
    </rPh>
    <rPh sb="231" eb="233">
      <t>シセツ</t>
    </rPh>
    <rPh sb="242" eb="243">
      <t>ジョウ</t>
    </rPh>
    <rPh sb="245" eb="247">
      <t>タイヨウ</t>
    </rPh>
    <rPh sb="247" eb="249">
      <t>ネンスウ</t>
    </rPh>
    <rPh sb="250" eb="251">
      <t>ミジカ</t>
    </rPh>
    <rPh sb="252" eb="254">
      <t>キカイ</t>
    </rPh>
    <rPh sb="255" eb="257">
      <t>デンキ</t>
    </rPh>
    <rPh sb="257" eb="259">
      <t>セツビ</t>
    </rPh>
    <rPh sb="265" eb="268">
      <t>ロウキュウカ</t>
    </rPh>
    <rPh sb="269" eb="270">
      <t>ハジ</t>
    </rPh>
    <rPh sb="277" eb="279">
      <t>オスイ</t>
    </rPh>
    <rPh sb="279" eb="281">
      <t>ジギョウ</t>
    </rPh>
    <rPh sb="282" eb="284">
      <t>ウスイ</t>
    </rPh>
    <rPh sb="284" eb="286">
      <t>ジギョウ</t>
    </rPh>
    <rPh sb="300" eb="302">
      <t>ケイカク</t>
    </rPh>
    <rPh sb="303" eb="304">
      <t>モト</t>
    </rPh>
    <rPh sb="307" eb="309">
      <t>シンチョウ</t>
    </rPh>
    <rPh sb="310" eb="312">
      <t>カイチク</t>
    </rPh>
    <rPh sb="312" eb="314">
      <t>コウシン</t>
    </rPh>
    <rPh sb="315" eb="317">
      <t>チャクシュ</t>
    </rPh>
    <rPh sb="319" eb="322">
      <t>ジギョウヒ</t>
    </rPh>
    <rPh sb="323" eb="326">
      <t>ヘイジュンカ</t>
    </rPh>
    <rPh sb="327" eb="328">
      <t>ハカ</t>
    </rPh>
    <phoneticPr fontId="4"/>
  </si>
  <si>
    <t>①経常収支比率の伸びは、令和3年10月の使用料改定による伸びを表しており、今後5年間程度は同等の水準を維持すると見込んでいます。
③の流動比率は、経費回収率が100％を超えない経営状況となっているため、内部留保資金の増加が見込めないと考えています。なお、令和5年度決算では従来に比べ大幅に改善したように見えますが、一部の元利償還日が年度をまたいだことにより企業内留保資金が当年度に限り増加したものです。
④の企業債残高対事業規模比率では、令和元年に比べ大きく平均値に近づいています。事業拡張期の財源として借り入れた企業債の元利償還が順次完済を迎えるとともに、近年の支出が起債対象外である維持管理費へと推移していると考えています。
⑤の経費回収率は、令和3年度の使用料改定により、令和4年度決算からほぼ100％を維持しています。
⑥の汚水処理原価は処理場を保有していないことから、今後も同水準を維持すると見込んでいます。
⑧の水洗化率は、ほぼ100％となっており、今後の新設経費が不要である反面、新たな使用料収入の飛躍的な増加が見込めない状況を表しています。</t>
    <rPh sb="1" eb="3">
      <t>ケイジョウ</t>
    </rPh>
    <rPh sb="3" eb="5">
      <t>シュウシ</t>
    </rPh>
    <rPh sb="5" eb="7">
      <t>ヒリツ</t>
    </rPh>
    <rPh sb="8" eb="9">
      <t>ノ</t>
    </rPh>
    <rPh sb="12" eb="14">
      <t>レイワ</t>
    </rPh>
    <rPh sb="15" eb="16">
      <t>ネン</t>
    </rPh>
    <rPh sb="18" eb="19">
      <t>ガツ</t>
    </rPh>
    <rPh sb="20" eb="23">
      <t>シヨウリョウ</t>
    </rPh>
    <rPh sb="23" eb="25">
      <t>カイテイ</t>
    </rPh>
    <rPh sb="28" eb="29">
      <t>ノ</t>
    </rPh>
    <rPh sb="31" eb="32">
      <t>アラワ</t>
    </rPh>
    <rPh sb="37" eb="39">
      <t>コンゴ</t>
    </rPh>
    <rPh sb="40" eb="42">
      <t>ネンカン</t>
    </rPh>
    <rPh sb="42" eb="44">
      <t>テイド</t>
    </rPh>
    <rPh sb="45" eb="47">
      <t>ドウトウ</t>
    </rPh>
    <rPh sb="48" eb="50">
      <t>スイジュン</t>
    </rPh>
    <rPh sb="51" eb="53">
      <t>イジ</t>
    </rPh>
    <rPh sb="56" eb="58">
      <t>ミコ</t>
    </rPh>
    <rPh sb="204" eb="206">
      <t>キギョウ</t>
    </rPh>
    <rPh sb="206" eb="207">
      <t>サイ</t>
    </rPh>
    <rPh sb="207" eb="209">
      <t>ザンダカ</t>
    </rPh>
    <rPh sb="209" eb="210">
      <t>タイ</t>
    </rPh>
    <rPh sb="210" eb="212">
      <t>ジギョウ</t>
    </rPh>
    <rPh sb="212" eb="214">
      <t>キボ</t>
    </rPh>
    <rPh sb="214" eb="216">
      <t>ヒリツ</t>
    </rPh>
    <rPh sb="219" eb="221">
      <t>レイワ</t>
    </rPh>
    <rPh sb="221" eb="223">
      <t>ガンネン</t>
    </rPh>
    <rPh sb="224" eb="225">
      <t>クラ</t>
    </rPh>
    <rPh sb="226" eb="227">
      <t>オオ</t>
    </rPh>
    <rPh sb="229" eb="232">
      <t>ヘイキンチ</t>
    </rPh>
    <rPh sb="233" eb="234">
      <t>チカ</t>
    </rPh>
    <rPh sb="241" eb="243">
      <t>ジギョウ</t>
    </rPh>
    <rPh sb="243" eb="246">
      <t>カクチョウキ</t>
    </rPh>
    <rPh sb="247" eb="249">
      <t>ザイゲン</t>
    </rPh>
    <rPh sb="252" eb="253">
      <t>カ</t>
    </rPh>
    <rPh sb="254" eb="255">
      <t>イ</t>
    </rPh>
    <rPh sb="257" eb="259">
      <t>キギョウ</t>
    </rPh>
    <rPh sb="259" eb="260">
      <t>サイ</t>
    </rPh>
    <rPh sb="261" eb="263">
      <t>ガンリ</t>
    </rPh>
    <rPh sb="263" eb="265">
      <t>ショウカン</t>
    </rPh>
    <rPh sb="266" eb="268">
      <t>ジュンジ</t>
    </rPh>
    <rPh sb="268" eb="270">
      <t>カンサイ</t>
    </rPh>
    <rPh sb="271" eb="272">
      <t>ムカ</t>
    </rPh>
    <rPh sb="279" eb="281">
      <t>キンネン</t>
    </rPh>
    <rPh sb="282" eb="284">
      <t>シシュツ</t>
    </rPh>
    <rPh sb="285" eb="287">
      <t>キサイ</t>
    </rPh>
    <rPh sb="287" eb="290">
      <t>タイショウガイ</t>
    </rPh>
    <rPh sb="293" eb="295">
      <t>イジ</t>
    </rPh>
    <rPh sb="295" eb="298">
      <t>カンリヒ</t>
    </rPh>
    <rPh sb="300" eb="302">
      <t>スイイ</t>
    </rPh>
    <rPh sb="307" eb="308">
      <t>カンガ</t>
    </rPh>
    <rPh sb="328" eb="329">
      <t>ド</t>
    </rPh>
    <rPh sb="366" eb="368">
      <t>ショリ</t>
    </rPh>
    <rPh sb="368" eb="370">
      <t>ゲンカ</t>
    </rPh>
    <rPh sb="371" eb="373">
      <t>リュウイキ</t>
    </rPh>
    <rPh sb="373" eb="376">
      <t>ショリジョウ</t>
    </rPh>
    <rPh sb="377" eb="379">
      <t>ホユウ</t>
    </rPh>
    <rPh sb="389" eb="391">
      <t>コンゴ</t>
    </rPh>
    <rPh sb="392" eb="395">
      <t>ドウスイジュン</t>
    </rPh>
    <rPh sb="396" eb="398">
      <t>イジ</t>
    </rPh>
    <rPh sb="401" eb="403">
      <t>ミコ</t>
    </rPh>
    <rPh sb="410" eb="413">
      <t>スイセンカ</t>
    </rPh>
    <rPh sb="413" eb="414">
      <t>リツ</t>
    </rPh>
    <rPh sb="429" eb="431">
      <t>コンゴ</t>
    </rPh>
    <rPh sb="432" eb="434">
      <t>シンセツ</t>
    </rPh>
    <rPh sb="434" eb="436">
      <t>ケイヒ</t>
    </rPh>
    <rPh sb="437" eb="439">
      <t>フヨウ</t>
    </rPh>
    <rPh sb="442" eb="444">
      <t>ハンメン</t>
    </rPh>
    <rPh sb="445" eb="446">
      <t>アラ</t>
    </rPh>
    <rPh sb="448" eb="451">
      <t>シヨウリョウ</t>
    </rPh>
    <rPh sb="451" eb="453">
      <t>シュウニュウ</t>
    </rPh>
    <rPh sb="454" eb="457">
      <t>ヒヤクテキ</t>
    </rPh>
    <rPh sb="458" eb="460">
      <t>ゾウカ</t>
    </rPh>
    <rPh sb="461" eb="463">
      <t>ミコ</t>
    </rPh>
    <rPh sb="466" eb="468">
      <t>ジョウキョウ</t>
    </rPh>
    <rPh sb="469" eb="470">
      <t>アラワ</t>
    </rPh>
    <phoneticPr fontId="4"/>
  </si>
  <si>
    <t>　令和2年度から令和11年度を計画期間とする「長岡京市上下水道ビジョン（経営戦略）」は、令和7年度から後期計画期間となります。令和5年度から令和6年度にかけて前期の検証と中間見直し案について審議会に諮り、後期目標の時点修正の要否などについて審議いただいています。
　当計画で重点目標としているもののうち、使用料対象経費へ充当していた「基準外一般会計繰入金の削減または解消」は前期期間中にほぼ達成となりました。しかし別の重点目標である「運転資金の確保」は上記1の③に記載の通り、全国平均に満たない状況が続いています。今後は修繕事業費の平準化や国庫補助など財源の確保に注視し、使用料対象経費の安定化と流動比率の向上が重要課題と考えています。</t>
    <rPh sb="1" eb="3">
      <t>レイワ</t>
    </rPh>
    <rPh sb="4" eb="6">
      <t>ネンド</t>
    </rPh>
    <rPh sb="8" eb="10">
      <t>レイワ</t>
    </rPh>
    <rPh sb="12" eb="14">
      <t>ネンド</t>
    </rPh>
    <rPh sb="15" eb="17">
      <t>ケイカク</t>
    </rPh>
    <rPh sb="17" eb="19">
      <t>キカン</t>
    </rPh>
    <rPh sb="23" eb="27">
      <t>ナガオカキョウシ</t>
    </rPh>
    <rPh sb="27" eb="29">
      <t>ジョウゲ</t>
    </rPh>
    <rPh sb="29" eb="31">
      <t>スイドウ</t>
    </rPh>
    <rPh sb="36" eb="38">
      <t>ケイエイ</t>
    </rPh>
    <rPh sb="38" eb="40">
      <t>センリャク</t>
    </rPh>
    <rPh sb="44" eb="46">
      <t>レイワ</t>
    </rPh>
    <rPh sb="47" eb="49">
      <t>ネンド</t>
    </rPh>
    <rPh sb="51" eb="53">
      <t>コウキ</t>
    </rPh>
    <rPh sb="53" eb="55">
      <t>ケイカク</t>
    </rPh>
    <rPh sb="55" eb="57">
      <t>キカン</t>
    </rPh>
    <rPh sb="63" eb="65">
      <t>レイワ</t>
    </rPh>
    <rPh sb="66" eb="68">
      <t>ネンド</t>
    </rPh>
    <rPh sb="70" eb="72">
      <t>レイワ</t>
    </rPh>
    <rPh sb="73" eb="75">
      <t>ネンド</t>
    </rPh>
    <rPh sb="82" eb="84">
      <t>ケンショウ</t>
    </rPh>
    <rPh sb="85" eb="87">
      <t>チュウカン</t>
    </rPh>
    <rPh sb="87" eb="89">
      <t>ミナオ</t>
    </rPh>
    <rPh sb="90" eb="91">
      <t>アン</t>
    </rPh>
    <rPh sb="95" eb="98">
      <t>シンギカイ</t>
    </rPh>
    <rPh sb="99" eb="100">
      <t>ハカ</t>
    </rPh>
    <rPh sb="102" eb="104">
      <t>コウキ</t>
    </rPh>
    <rPh sb="104" eb="106">
      <t>モクヒョウ</t>
    </rPh>
    <rPh sb="107" eb="109">
      <t>ジテン</t>
    </rPh>
    <rPh sb="109" eb="111">
      <t>シュウセイ</t>
    </rPh>
    <rPh sb="112" eb="114">
      <t>ヨウヒ</t>
    </rPh>
    <rPh sb="133" eb="134">
      <t>トウ</t>
    </rPh>
    <rPh sb="134" eb="136">
      <t>ケイカク</t>
    </rPh>
    <rPh sb="137" eb="139">
      <t>ジュウテン</t>
    </rPh>
    <rPh sb="139" eb="141">
      <t>モクヒョウ</t>
    </rPh>
    <rPh sb="152" eb="155">
      <t>シヨウリョウ</t>
    </rPh>
    <rPh sb="155" eb="157">
      <t>タイショウ</t>
    </rPh>
    <rPh sb="157" eb="159">
      <t>ケイヒ</t>
    </rPh>
    <rPh sb="160" eb="162">
      <t>ジュウトウ</t>
    </rPh>
    <rPh sb="167" eb="169">
      <t>キジュン</t>
    </rPh>
    <rPh sb="169" eb="170">
      <t>ガイ</t>
    </rPh>
    <rPh sb="170" eb="177">
      <t>イッパンカイケイクリイレキン</t>
    </rPh>
    <rPh sb="178" eb="180">
      <t>サクゲン</t>
    </rPh>
    <rPh sb="183" eb="185">
      <t>カイショウ</t>
    </rPh>
    <rPh sb="187" eb="189">
      <t>ゼンキ</t>
    </rPh>
    <rPh sb="189" eb="192">
      <t>キカンチュウ</t>
    </rPh>
    <rPh sb="195" eb="197">
      <t>タッセイ</t>
    </rPh>
    <rPh sb="207" eb="208">
      <t>ベツ</t>
    </rPh>
    <rPh sb="209" eb="211">
      <t>ジュウテン</t>
    </rPh>
    <rPh sb="211" eb="213">
      <t>モクヒョウ</t>
    </rPh>
    <rPh sb="217" eb="219">
      <t>ウンテン</t>
    </rPh>
    <rPh sb="219" eb="221">
      <t>シキン</t>
    </rPh>
    <rPh sb="222" eb="224">
      <t>カクホ</t>
    </rPh>
    <rPh sb="226" eb="228">
      <t>ジョウキ</t>
    </rPh>
    <rPh sb="232" eb="234">
      <t>キサイ</t>
    </rPh>
    <rPh sb="235" eb="236">
      <t>トオ</t>
    </rPh>
    <rPh sb="238" eb="240">
      <t>ゼンコク</t>
    </rPh>
    <rPh sb="240" eb="242">
      <t>ヘイキン</t>
    </rPh>
    <rPh sb="243" eb="244">
      <t>ミ</t>
    </rPh>
    <rPh sb="247" eb="249">
      <t>ジョウキョウ</t>
    </rPh>
    <rPh sb="250" eb="251">
      <t>ツヅ</t>
    </rPh>
    <rPh sb="257" eb="259">
      <t>コンゴ</t>
    </rPh>
    <rPh sb="260" eb="262">
      <t>シュウゼン</t>
    </rPh>
    <rPh sb="262" eb="264">
      <t>ジギョウ</t>
    </rPh>
    <rPh sb="264" eb="265">
      <t>ヒ</t>
    </rPh>
    <rPh sb="266" eb="269">
      <t>ヘイジュンカ</t>
    </rPh>
    <rPh sb="270" eb="272">
      <t>コッコ</t>
    </rPh>
    <rPh sb="272" eb="274">
      <t>ホジョ</t>
    </rPh>
    <rPh sb="276" eb="278">
      <t>ザイゲン</t>
    </rPh>
    <rPh sb="279" eb="281">
      <t>カクホ</t>
    </rPh>
    <rPh sb="282" eb="284">
      <t>チュウシ</t>
    </rPh>
    <rPh sb="286" eb="289">
      <t>シヨウリョウ</t>
    </rPh>
    <rPh sb="289" eb="291">
      <t>タイショウ</t>
    </rPh>
    <rPh sb="291" eb="293">
      <t>ケイヒ</t>
    </rPh>
    <rPh sb="294" eb="297">
      <t>アンテイカ</t>
    </rPh>
    <rPh sb="298" eb="300">
      <t>リュウドウ</t>
    </rPh>
    <rPh sb="300" eb="302">
      <t>ヒリツ</t>
    </rPh>
    <rPh sb="303" eb="305">
      <t>コウジョウ</t>
    </rPh>
    <rPh sb="306" eb="308">
      <t>ジュウヨウ</t>
    </rPh>
    <rPh sb="308" eb="310">
      <t>カダイ</t>
    </rPh>
    <rPh sb="311" eb="31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</si>
</sst>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0.08</c:v>
                </c:pt>
                <c:pt idx="1">
                  <c:v>0</c:v>
                </c:pt>
                <c:pt idx="2" formatCode="#,##0.00;&quot;△&quot;#,##0.00;&quot;-&quot;">
                  <c:v>7.0000000000000007E-2</c:v>
                </c:pt>
                <c:pt idx="3" formatCode="#,##0.00;&quot;△&quot;#,##0.00;&quot;-&quot;">
                  <c:v>0.12</c:v>
                </c:pt>
                <c:pt idx="4" formatCode="#,##0.00;&quot;△&quot;#,##0.00;&quot;-&quot;">
                  <c:v>0.08</c:v>
                </c:pt>
              </c:numCache>
            </c:numRef>
          </c:val>
          <c:extLst>
            <c:ext xmlns:c16="http://schemas.microsoft.com/office/drawing/2014/chart" uri="{C3380CC4-5D6E-409C-BE32-E72D297353CC}">
              <c16:uniqueId val="{00000000-DB12-4068-A9B0-EBB7AA7F50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0.12</c:v>
                </c:pt>
                <c:pt idx="2">
                  <c:v>0.35</c:v>
                </c:pt>
                <c:pt idx="3">
                  <c:v>0.1</c:v>
                </c:pt>
                <c:pt idx="4">
                  <c:v>1.51</c:v>
                </c:pt>
              </c:numCache>
            </c:numRef>
          </c:val>
          <c:smooth val="0"/>
          <c:extLst>
            <c:ext xmlns:c16="http://schemas.microsoft.com/office/drawing/2014/chart" uri="{C3380CC4-5D6E-409C-BE32-E72D297353CC}">
              <c16:uniqueId val="{00000001-DB12-4068-A9B0-EBB7AA7F50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102.13</c:v>
                </c:pt>
                <c:pt idx="1">
                  <c:v>103.15</c:v>
                </c:pt>
                <c:pt idx="2">
                  <c:v>108.92</c:v>
                </c:pt>
                <c:pt idx="3">
                  <c:v>115.09</c:v>
                </c:pt>
                <c:pt idx="4">
                  <c:v>115.48</c:v>
                </c:pt>
              </c:numCache>
            </c:numRef>
          </c:val>
          <c:extLst>
            <c:ext xmlns:c16="http://schemas.microsoft.com/office/drawing/2014/chart" uri="{C3380CC4-5D6E-409C-BE32-E72D297353CC}">
              <c16:uniqueId val="{00000000-30C3-4FAC-A5CB-222FACDECF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107.34</c:v>
                </c:pt>
                <c:pt idx="1">
                  <c:v>107.87</c:v>
                </c:pt>
                <c:pt idx="2">
                  <c:v>109.78</c:v>
                </c:pt>
                <c:pt idx="3">
                  <c:v>109.96</c:v>
                </c:pt>
                <c:pt idx="4">
                  <c:v>109.44</c:v>
                </c:pt>
              </c:numCache>
            </c:numRef>
          </c:val>
          <c:smooth val="0"/>
          <c:extLst>
            <c:ext xmlns:c16="http://schemas.microsoft.com/office/drawing/2014/chart" uri="{C3380CC4-5D6E-409C-BE32-E72D297353CC}">
              <c16:uniqueId val="{00000001-30C3-4FAC-A5CB-222FACDECF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11.9</c:v>
                </c:pt>
                <c:pt idx="1">
                  <c:v>15.87</c:v>
                </c:pt>
                <c:pt idx="2">
                  <c:v>19.73</c:v>
                </c:pt>
                <c:pt idx="3">
                  <c:v>23.58</c:v>
                </c:pt>
                <c:pt idx="4">
                  <c:v>27.38</c:v>
                </c:pt>
              </c:numCache>
            </c:numRef>
          </c:val>
          <c:extLst>
            <c:ext xmlns:c16="http://schemas.microsoft.com/office/drawing/2014/chart" uri="{C3380CC4-5D6E-409C-BE32-E72D297353CC}">
              <c16:uniqueId val="{00000000-630A-4D75-BEEE-D10A93BC70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8.5500000000000007</c:v>
                </c:pt>
                <c:pt idx="1">
                  <c:v>20.23</c:v>
                </c:pt>
                <c:pt idx="2">
                  <c:v>22.34</c:v>
                </c:pt>
                <c:pt idx="3">
                  <c:v>24.65</c:v>
                </c:pt>
                <c:pt idx="4">
                  <c:v>24.87</c:v>
                </c:pt>
              </c:numCache>
            </c:numRef>
          </c:val>
          <c:smooth val="0"/>
          <c:extLst>
            <c:ext xmlns:c16="http://schemas.microsoft.com/office/drawing/2014/chart" uri="{C3380CC4-5D6E-409C-BE32-E72D297353CC}">
              <c16:uniqueId val="{00000001-630A-4D75-BEEE-D10A93BC70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49-4AA4-B4F4-C02E16E079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2.41</c:v>
                </c:pt>
                <c:pt idx="1">
                  <c:v>1.63</c:v>
                </c:pt>
                <c:pt idx="2">
                  <c:v>1.94</c:v>
                </c:pt>
                <c:pt idx="3">
                  <c:v>2.42</c:v>
                </c:pt>
                <c:pt idx="4">
                  <c:v>3</c:v>
                </c:pt>
              </c:numCache>
            </c:numRef>
          </c:val>
          <c:smooth val="0"/>
          <c:extLst>
            <c:ext xmlns:c16="http://schemas.microsoft.com/office/drawing/2014/chart" uri="{C3380CC4-5D6E-409C-BE32-E72D297353CC}">
              <c16:uniqueId val="{00000001-3449-4AA4-B4F4-C02E16E079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1C-4FDF-8279-091C634792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11.59</c:v>
                </c:pt>
                <c:pt idx="2">
                  <c:v>9.36</c:v>
                </c:pt>
                <c:pt idx="3">
                  <c:v>7.56</c:v>
                </c:pt>
                <c:pt idx="4">
                  <c:v>5.84</c:v>
                </c:pt>
              </c:numCache>
            </c:numRef>
          </c:val>
          <c:smooth val="0"/>
          <c:extLst>
            <c:ext xmlns:c16="http://schemas.microsoft.com/office/drawing/2014/chart" uri="{C3380CC4-5D6E-409C-BE32-E72D297353CC}">
              <c16:uniqueId val="{00000001-AD1C-4FDF-8279-091C634792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26.31</c:v>
                </c:pt>
                <c:pt idx="1">
                  <c:v>24.61</c:v>
                </c:pt>
                <c:pt idx="2">
                  <c:v>24.44</c:v>
                </c:pt>
                <c:pt idx="3">
                  <c:v>27.38</c:v>
                </c:pt>
                <c:pt idx="4">
                  <c:v>39.880000000000003</c:v>
                </c:pt>
              </c:numCache>
            </c:numRef>
          </c:val>
          <c:extLst>
            <c:ext xmlns:c16="http://schemas.microsoft.com/office/drawing/2014/chart" uri="{C3380CC4-5D6E-409C-BE32-E72D297353CC}">
              <c16:uniqueId val="{00000000-711D-4678-920F-383472B84B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35.200000000000003</c:v>
                </c:pt>
                <c:pt idx="1">
                  <c:v>37.200000000000003</c:v>
                </c:pt>
                <c:pt idx="2">
                  <c:v>47.13</c:v>
                </c:pt>
                <c:pt idx="3">
                  <c:v>50.85</c:v>
                </c:pt>
                <c:pt idx="4">
                  <c:v>63.13</c:v>
                </c:pt>
              </c:numCache>
            </c:numRef>
          </c:val>
          <c:smooth val="0"/>
          <c:extLst>
            <c:ext xmlns:c16="http://schemas.microsoft.com/office/drawing/2014/chart" uri="{C3380CC4-5D6E-409C-BE32-E72D297353CC}">
              <c16:uniqueId val="{00000001-711D-4678-920F-383472B84B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1196.94</c:v>
                </c:pt>
                <c:pt idx="1">
                  <c:v>1158.0899999999999</c:v>
                </c:pt>
                <c:pt idx="2">
                  <c:v>998.03</c:v>
                </c:pt>
                <c:pt idx="3">
                  <c:v>829.27</c:v>
                </c:pt>
                <c:pt idx="4">
                  <c:v>760.66</c:v>
                </c:pt>
              </c:numCache>
            </c:numRef>
          </c:val>
          <c:extLst>
            <c:ext xmlns:c16="http://schemas.microsoft.com/office/drawing/2014/chart" uri="{C3380CC4-5D6E-409C-BE32-E72D297353CC}">
              <c16:uniqueId val="{00000000-13A2-46DF-BCA9-E46C9062B1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813.96</c:v>
                </c:pt>
                <c:pt idx="1">
                  <c:v>843.72</c:v>
                </c:pt>
                <c:pt idx="2">
                  <c:v>788.62</c:v>
                </c:pt>
                <c:pt idx="3">
                  <c:v>772.15</c:v>
                </c:pt>
                <c:pt idx="4">
                  <c:v>717.6</c:v>
                </c:pt>
              </c:numCache>
            </c:numRef>
          </c:val>
          <c:smooth val="0"/>
          <c:extLst>
            <c:ext xmlns:c16="http://schemas.microsoft.com/office/drawing/2014/chart" uri="{C3380CC4-5D6E-409C-BE32-E72D297353CC}">
              <c16:uniqueId val="{00000001-13A2-46DF-BCA9-E46C9062B1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84.04</c:v>
                </c:pt>
                <c:pt idx="1">
                  <c:v>81.96</c:v>
                </c:pt>
                <c:pt idx="2">
                  <c:v>89.67</c:v>
                </c:pt>
                <c:pt idx="3">
                  <c:v>99.09</c:v>
                </c:pt>
                <c:pt idx="4">
                  <c:v>99.17</c:v>
                </c:pt>
              </c:numCache>
            </c:numRef>
          </c:val>
          <c:extLst>
            <c:ext xmlns:c16="http://schemas.microsoft.com/office/drawing/2014/chart" uri="{C3380CC4-5D6E-409C-BE32-E72D297353CC}">
              <c16:uniqueId val="{00000000-1497-4CF4-A136-710C72E5062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92.08</c:v>
                </c:pt>
                <c:pt idx="1">
                  <c:v>94.81</c:v>
                </c:pt>
                <c:pt idx="2">
                  <c:v>99.88</c:v>
                </c:pt>
                <c:pt idx="3">
                  <c:v>98.82</c:v>
                </c:pt>
                <c:pt idx="4">
                  <c:v>97.58</c:v>
                </c:pt>
              </c:numCache>
            </c:numRef>
          </c:val>
          <c:smooth val="0"/>
          <c:extLst>
            <c:ext xmlns:c16="http://schemas.microsoft.com/office/drawing/2014/chart" uri="{C3380CC4-5D6E-409C-BE32-E72D297353CC}">
              <c16:uniqueId val="{00000001-1497-4CF4-A136-710C72E5062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150.43</c:v>
                </c:pt>
                <c:pt idx="1">
                  <c:v>150.66999999999999</c:v>
                </c:pt>
                <c:pt idx="2">
                  <c:v>150.80000000000001</c:v>
                </c:pt>
                <c:pt idx="3">
                  <c:v>150.78</c:v>
                </c:pt>
                <c:pt idx="4">
                  <c:v>150.91999999999999</c:v>
                </c:pt>
              </c:numCache>
            </c:numRef>
          </c:val>
          <c:extLst>
            <c:ext xmlns:c16="http://schemas.microsoft.com/office/drawing/2014/chart" uri="{C3380CC4-5D6E-409C-BE32-E72D297353CC}">
              <c16:uniqueId val="{00000000-4102-40F3-8D65-2C9AADADFB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132.94999999999999</c:v>
                </c:pt>
                <c:pt idx="1">
                  <c:v>129.9</c:v>
                </c:pt>
                <c:pt idx="2">
                  <c:v>126.94</c:v>
                </c:pt>
                <c:pt idx="3">
                  <c:v>128.38999999999999</c:v>
                </c:pt>
                <c:pt idx="4">
                  <c:v>129.85</c:v>
                </c:pt>
              </c:numCache>
            </c:numRef>
          </c:val>
          <c:smooth val="0"/>
          <c:extLst>
            <c:ext xmlns:c16="http://schemas.microsoft.com/office/drawing/2014/chart" uri="{C3380CC4-5D6E-409C-BE32-E72D297353CC}">
              <c16:uniqueId val="{00000001-4102-40F3-8D65-2C9AADADFB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7A-4837-8A46-3D6A67E01F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c:v>
                </c:pt>
                <c:pt idx="1">
                  <c:v>80.11</c:v>
                </c:pt>
                <c:pt idx="2">
                  <c:v>82.83</c:v>
                </c:pt>
                <c:pt idx="3">
                  <c:v>69.38</c:v>
                </c:pt>
                <c:pt idx="4">
                  <c:v>70.39</c:v>
                </c:pt>
              </c:numCache>
            </c:numRef>
          </c:val>
          <c:smooth val="0"/>
          <c:extLst>
            <c:ext xmlns:c16="http://schemas.microsoft.com/office/drawing/2014/chart" uri="{C3380CC4-5D6E-409C-BE32-E72D297353CC}">
              <c16:uniqueId val="{00000001-597A-4837-8A46-3D6A67E01F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99.22</c:v>
                </c:pt>
                <c:pt idx="1">
                  <c:v>99.24</c:v>
                </c:pt>
                <c:pt idx="2">
                  <c:v>99.33</c:v>
                </c:pt>
                <c:pt idx="3">
                  <c:v>99.37</c:v>
                </c:pt>
                <c:pt idx="4">
                  <c:v>99.41</c:v>
                </c:pt>
              </c:numCache>
            </c:numRef>
          </c:val>
          <c:extLst>
            <c:ext xmlns:c16="http://schemas.microsoft.com/office/drawing/2014/chart" uri="{C3380CC4-5D6E-409C-BE32-E72D297353CC}">
              <c16:uniqueId val="{00000000-608E-461C-B741-6047DED439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95.95</c:v>
                </c:pt>
                <c:pt idx="1">
                  <c:v>95.96</c:v>
                </c:pt>
                <c:pt idx="2">
                  <c:v>95.73</c:v>
                </c:pt>
                <c:pt idx="3">
                  <c:v>96.1</c:v>
                </c:pt>
                <c:pt idx="4">
                  <c:v>96.61</c:v>
                </c:pt>
              </c:numCache>
            </c:numRef>
          </c:val>
          <c:smooth val="0"/>
          <c:extLst>
            <c:ext xmlns:c16="http://schemas.microsoft.com/office/drawing/2014/chart" uri="{C3380CC4-5D6E-409C-BE32-E72D297353CC}">
              <c16:uniqueId val="{00000001-608E-461C-B741-6047DED439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長岡京市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Bb1</v>
      </c>
      <c r="X8" s="64"/>
      <c r="Y8" s="64"/>
      <c r="Z8" s="64"/>
      <c r="AA8" s="64"/>
      <c r="AB8" s="64"/>
      <c r="AC8" s="64"/>
      <c r="AD8" s="65" t="str">
        <f>データ!$M$6</f>
        <v>非設置</v>
      </c>
      <c r="AE8" s="65"/>
      <c r="AF8" s="65"/>
      <c r="AG8" s="65"/>
      <c r="AH8" s="65"/>
      <c r="AI8" s="65"/>
      <c r="AJ8" s="65"/>
      <c r="AK8" s="3"/>
      <c r="AL8" s="44">
        <f>データ!S6</f>
        <v>82308</v>
      </c>
      <c r="AM8" s="44"/>
      <c r="AN8" s="44"/>
      <c r="AO8" s="44"/>
      <c r="AP8" s="44"/>
      <c r="AQ8" s="44"/>
      <c r="AR8" s="44"/>
      <c r="AS8" s="44"/>
      <c r="AT8" s="45">
        <f>データ!T6</f>
        <v>19.170000000000002</v>
      </c>
      <c r="AU8" s="45"/>
      <c r="AV8" s="45"/>
      <c r="AW8" s="45"/>
      <c r="AX8" s="45"/>
      <c r="AY8" s="45"/>
      <c r="AZ8" s="45"/>
      <c r="BA8" s="45"/>
      <c r="BB8" s="45">
        <f>データ!U6</f>
        <v>4293.58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59.87</v>
      </c>
      <c r="J10" s="45"/>
      <c r="K10" s="45"/>
      <c r="L10" s="45"/>
      <c r="M10" s="45"/>
      <c r="N10" s="45"/>
      <c r="O10" s="45"/>
      <c r="P10" s="45">
        <f>データ!P6</f>
        <v>99.9</v>
      </c>
      <c r="Q10" s="45"/>
      <c r="R10" s="45"/>
      <c r="S10" s="45"/>
      <c r="T10" s="45"/>
      <c r="U10" s="45"/>
      <c r="V10" s="45"/>
      <c r="W10" s="45">
        <f>データ!Q6</f>
        <v>86.86</v>
      </c>
      <c r="X10" s="45"/>
      <c r="Y10" s="45"/>
      <c r="Z10" s="45"/>
      <c r="AA10" s="45"/>
      <c r="AB10" s="45"/>
      <c r="AC10" s="45"/>
      <c r="AD10" s="44">
        <f>データ!R6</f>
        <v>2656</v>
      </c>
      <c r="AE10" s="44"/>
      <c r="AF10" s="44"/>
      <c r="AG10" s="44"/>
      <c r="AH10" s="44"/>
      <c r="AI10" s="44"/>
      <c r="AJ10" s="44"/>
      <c r="AK10" s="2"/>
      <c r="AL10" s="44">
        <f>データ!V6</f>
        <v>82176</v>
      </c>
      <c r="AM10" s="44"/>
      <c r="AN10" s="44"/>
      <c r="AO10" s="44"/>
      <c r="AP10" s="44"/>
      <c r="AQ10" s="44"/>
      <c r="AR10" s="44"/>
      <c r="AS10" s="44"/>
      <c r="AT10" s="45">
        <f>データ!W6</f>
        <v>9.7799999999999994</v>
      </c>
      <c r="AU10" s="45"/>
      <c r="AV10" s="45"/>
      <c r="AW10" s="45"/>
      <c r="AX10" s="45"/>
      <c r="AY10" s="45"/>
      <c r="AZ10" s="45"/>
      <c r="BA10" s="45"/>
      <c r="BB10" s="45">
        <f>データ!X6</f>
        <v>8402.4500000000007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emQY3woW/G0xlUanoTzduNiAvywZYkQ4c8oCOPr4v0q4Ujk++S1/N+++zVMTAnxDjAnPxqK3z1hZ9H80/45BQ==" saltValue="BeKoJKeDRMgKQhpJoNoF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262099</v>
      </c>
      <c r="D6" s="19">
        <f t="shared" si="3"/>
        <v>46</v>
      </c>
      <c r="E6" s="19">
        <f t="shared" si="3"/>
        <v>17</v>
      </c>
      <c r="F6" s="19">
        <f t="shared" si="3"/>
        <v>1</v>
      </c>
      <c r="G6" s="19">
        <f t="shared" si="3"/>
        <v>0</v>
      </c>
      <c r="H6" s="19" t="str">
        <f t="shared" si="3"/>
        <v>京都府　長岡京市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59.87</v>
      </c>
      <c r="P6" s="20">
        <f t="shared" si="3"/>
        <v>99.9</v>
      </c>
      <c r="Q6" s="20">
        <f t="shared" si="3"/>
        <v>86.86</v>
      </c>
      <c r="R6" s="20">
        <f t="shared" si="3"/>
        <v>2656</v>
      </c>
      <c r="S6" s="20">
        <f t="shared" si="3"/>
        <v>82308</v>
      </c>
      <c r="T6" s="20">
        <f t="shared" si="3"/>
        <v>19.170000000000002</v>
      </c>
      <c r="U6" s="20">
        <f t="shared" si="3"/>
        <v>4293.58</v>
      </c>
      <c r="V6" s="20">
        <f t="shared" si="3"/>
        <v>82176</v>
      </c>
      <c r="W6" s="20">
        <f t="shared" si="3"/>
        <v>9.7799999999999994</v>
      </c>
      <c r="X6" s="20">
        <f t="shared" si="3"/>
        <v>8402.4500000000007</v>
      </c>
      <c r="Y6" s="21">
        <f>IF(Y7="",NA(),Y7)</f>
        <v>102.13</v>
      </c>
      <c r="Z6" s="21">
        <f t="shared" ref="Z6:AH6" si="4">IF(Z7="",NA(),Z7)</f>
        <v>103.15</v>
      </c>
      <c r="AA6" s="21">
        <f t="shared" si="4"/>
        <v>108.92</v>
      </c>
      <c r="AB6" s="21">
        <f t="shared" si="4"/>
        <v>115.09</v>
      </c>
      <c r="AC6" s="21">
        <f t="shared" si="4"/>
        <v>115.48</v>
      </c>
      <c r="AD6" s="21">
        <f t="shared" si="4"/>
        <v>107.34</v>
      </c>
      <c r="AE6" s="21">
        <f t="shared" si="4"/>
        <v>107.87</v>
      </c>
      <c r="AF6" s="21">
        <f t="shared" si="4"/>
        <v>109.78</v>
      </c>
      <c r="AG6" s="21">
        <f t="shared" si="4"/>
        <v>109.96</v>
      </c>
      <c r="AH6" s="21">
        <f t="shared" si="4"/>
        <v>109.44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11.59</v>
      </c>
      <c r="AQ6" s="21">
        <f t="shared" si="5"/>
        <v>9.36</v>
      </c>
      <c r="AR6" s="21">
        <f t="shared" si="5"/>
        <v>7.56</v>
      </c>
      <c r="AS6" s="21">
        <f t="shared" si="5"/>
        <v>5.84</v>
      </c>
      <c r="AT6" s="20" t="str">
        <f>IF(AT7="","",IF(AT7="-","【-】","【"&amp;SUBSTITUTE(TEXT(AT7,"#,##0.00"),"-","△")&amp;"】"))</f>
        <v>【3.03】</v>
      </c>
      <c r="AU6" s="21">
        <f>IF(AU7="",NA(),AU7)</f>
        <v>26.31</v>
      </c>
      <c r="AV6" s="21">
        <f t="shared" ref="AV6:BD6" si="6">IF(AV7="",NA(),AV7)</f>
        <v>24.61</v>
      </c>
      <c r="AW6" s="21">
        <f t="shared" si="6"/>
        <v>24.44</v>
      </c>
      <c r="AX6" s="21">
        <f t="shared" si="6"/>
        <v>27.38</v>
      </c>
      <c r="AY6" s="21">
        <f t="shared" si="6"/>
        <v>39.880000000000003</v>
      </c>
      <c r="AZ6" s="21">
        <f t="shared" si="6"/>
        <v>35.200000000000003</v>
      </c>
      <c r="BA6" s="21">
        <f t="shared" si="6"/>
        <v>37.200000000000003</v>
      </c>
      <c r="BB6" s="21">
        <f t="shared" si="6"/>
        <v>47.13</v>
      </c>
      <c r="BC6" s="21">
        <f t="shared" si="6"/>
        <v>50.85</v>
      </c>
      <c r="BD6" s="21">
        <f t="shared" si="6"/>
        <v>63.13</v>
      </c>
      <c r="BE6" s="20" t="str">
        <f>IF(BE7="","",IF(BE7="-","【-】","【"&amp;SUBSTITUTE(TEXT(BE7,"#,##0.00"),"-","△")&amp;"】"))</f>
        <v>【78.43】</v>
      </c>
      <c r="BF6" s="21">
        <f>IF(BF7="",NA(),BF7)</f>
        <v>1196.94</v>
      </c>
      <c r="BG6" s="21">
        <f t="shared" ref="BG6:BO6" si="7">IF(BG7="",NA(),BG7)</f>
        <v>1158.0899999999999</v>
      </c>
      <c r="BH6" s="21">
        <f t="shared" si="7"/>
        <v>998.03</v>
      </c>
      <c r="BI6" s="21">
        <f t="shared" si="7"/>
        <v>829.27</v>
      </c>
      <c r="BJ6" s="21">
        <f t="shared" si="7"/>
        <v>760.66</v>
      </c>
      <c r="BK6" s="21">
        <f t="shared" si="7"/>
        <v>813.96</v>
      </c>
      <c r="BL6" s="21">
        <f t="shared" si="7"/>
        <v>843.72</v>
      </c>
      <c r="BM6" s="21">
        <f t="shared" si="7"/>
        <v>788.62</v>
      </c>
      <c r="BN6" s="21">
        <f t="shared" si="7"/>
        <v>772.15</v>
      </c>
      <c r="BO6" s="21">
        <f t="shared" si="7"/>
        <v>717.6</v>
      </c>
      <c r="BP6" s="20" t="str">
        <f>IF(BP7="","",IF(BP7="-","【-】","【"&amp;SUBSTITUTE(TEXT(BP7,"#,##0.00"),"-","△")&amp;"】"))</f>
        <v>【630.82】</v>
      </c>
      <c r="BQ6" s="21">
        <f>IF(BQ7="",NA(),BQ7)</f>
        <v>84.04</v>
      </c>
      <c r="BR6" s="21">
        <f t="shared" ref="BR6:BZ6" si="8">IF(BR7="",NA(),BR7)</f>
        <v>81.96</v>
      </c>
      <c r="BS6" s="21">
        <f t="shared" si="8"/>
        <v>89.67</v>
      </c>
      <c r="BT6" s="21">
        <f t="shared" si="8"/>
        <v>99.09</v>
      </c>
      <c r="BU6" s="21">
        <f t="shared" si="8"/>
        <v>99.17</v>
      </c>
      <c r="BV6" s="21">
        <f t="shared" si="8"/>
        <v>92.08</v>
      </c>
      <c r="BW6" s="21">
        <f t="shared" si="8"/>
        <v>94.81</v>
      </c>
      <c r="BX6" s="21">
        <f t="shared" si="8"/>
        <v>99.88</v>
      </c>
      <c r="BY6" s="21">
        <f t="shared" si="8"/>
        <v>98.82</v>
      </c>
      <c r="BZ6" s="21">
        <f t="shared" si="8"/>
        <v>97.58</v>
      </c>
      <c r="CA6" s="20" t="str">
        <f>IF(CA7="","",IF(CA7="-","【-】","【"&amp;SUBSTITUTE(TEXT(CA7,"#,##0.00"),"-","△")&amp;"】"))</f>
        <v>【97.81】</v>
      </c>
      <c r="CB6" s="21">
        <f>IF(CB7="",NA(),CB7)</f>
        <v>150.43</v>
      </c>
      <c r="CC6" s="21">
        <f t="shared" ref="CC6:CK6" si="9">IF(CC7="",NA(),CC7)</f>
        <v>150.66999999999999</v>
      </c>
      <c r="CD6" s="21">
        <f t="shared" si="9"/>
        <v>150.80000000000001</v>
      </c>
      <c r="CE6" s="21">
        <f t="shared" si="9"/>
        <v>150.78</v>
      </c>
      <c r="CF6" s="21">
        <f t="shared" si="9"/>
        <v>150.91999999999999</v>
      </c>
      <c r="CG6" s="21">
        <f t="shared" si="9"/>
        <v>132.94999999999999</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70.3</v>
      </c>
      <c r="CS6" s="21">
        <f t="shared" si="10"/>
        <v>80.11</v>
      </c>
      <c r="CT6" s="21">
        <f t="shared" si="10"/>
        <v>82.83</v>
      </c>
      <c r="CU6" s="21">
        <f t="shared" si="10"/>
        <v>69.38</v>
      </c>
      <c r="CV6" s="21">
        <f t="shared" si="10"/>
        <v>70.39</v>
      </c>
      <c r="CW6" s="20" t="str">
        <f>IF(CW7="","",IF(CW7="-","【-】","【"&amp;SUBSTITUTE(TEXT(CW7,"#,##0.00"),"-","△")&amp;"】"))</f>
        <v>【58.94】</v>
      </c>
      <c r="CX6" s="21">
        <f>IF(CX7="",NA(),CX7)</f>
        <v>99.22</v>
      </c>
      <c r="CY6" s="21">
        <f t="shared" ref="CY6:DG6" si="11">IF(CY7="",NA(),CY7)</f>
        <v>99.24</v>
      </c>
      <c r="CZ6" s="21">
        <f t="shared" si="11"/>
        <v>99.33</v>
      </c>
      <c r="DA6" s="21">
        <f t="shared" si="11"/>
        <v>99.37</v>
      </c>
      <c r="DB6" s="21">
        <f t="shared" si="11"/>
        <v>99.41</v>
      </c>
      <c r="DC6" s="21">
        <f t="shared" si="11"/>
        <v>95.95</v>
      </c>
      <c r="DD6" s="21">
        <f t="shared" si="11"/>
        <v>95.96</v>
      </c>
      <c r="DE6" s="21">
        <f t="shared" si="11"/>
        <v>95.73</v>
      </c>
      <c r="DF6" s="21">
        <f t="shared" si="11"/>
        <v>96.1</v>
      </c>
      <c r="DG6" s="21">
        <f t="shared" si="11"/>
        <v>96.61</v>
      </c>
      <c r="DH6" s="20" t="str">
        <f>IF(DH7="","",IF(DH7="-","【-】","【"&amp;SUBSTITUTE(TEXT(DH7,"#,##0.00"),"-","△")&amp;"】"))</f>
        <v>【95.91】</v>
      </c>
      <c r="DI6" s="21">
        <f>IF(DI7="",NA(),DI7)</f>
        <v>11.9</v>
      </c>
      <c r="DJ6" s="21">
        <f t="shared" ref="DJ6:DR6" si="12">IF(DJ7="",NA(),DJ7)</f>
        <v>15.87</v>
      </c>
      <c r="DK6" s="21">
        <f t="shared" si="12"/>
        <v>19.73</v>
      </c>
      <c r="DL6" s="21">
        <f t="shared" si="12"/>
        <v>23.58</v>
      </c>
      <c r="DM6" s="21">
        <f t="shared" si="12"/>
        <v>27.38</v>
      </c>
      <c r="DN6" s="21">
        <f t="shared" si="12"/>
        <v>8.5500000000000007</v>
      </c>
      <c r="DO6" s="21">
        <f t="shared" si="12"/>
        <v>20.23</v>
      </c>
      <c r="DP6" s="21">
        <f t="shared" si="12"/>
        <v>22.34</v>
      </c>
      <c r="DQ6" s="21">
        <f t="shared" si="12"/>
        <v>24.65</v>
      </c>
      <c r="DR6" s="21">
        <f t="shared" si="12"/>
        <v>24.87</v>
      </c>
      <c r="DS6" s="20" t="str">
        <f>IF(DS7="","",IF(DS7="-","【-】","【"&amp;SUBSTITUTE(TEXT(DS7,"#,##0.00"),"-","△")&amp;"】"))</f>
        <v>【41.09】</v>
      </c>
      <c r="DT6" s="20">
        <f>IF(DT7="",NA(),DT7)</f>
        <v>0</v>
      </c>
      <c r="DU6" s="20">
        <f t="shared" ref="DU6:EC6" si="13">IF(DU7="",NA(),DU7)</f>
        <v>0</v>
      </c>
      <c r="DV6" s="20">
        <f t="shared" si="13"/>
        <v>0</v>
      </c>
      <c r="DW6" s="20">
        <f t="shared" si="13"/>
        <v>0</v>
      </c>
      <c r="DX6" s="20">
        <f t="shared" si="13"/>
        <v>0</v>
      </c>
      <c r="DY6" s="21">
        <f t="shared" si="13"/>
        <v>2.41</v>
      </c>
      <c r="DZ6" s="21">
        <f t="shared" si="13"/>
        <v>1.63</v>
      </c>
      <c r="EA6" s="21">
        <f t="shared" si="13"/>
        <v>1.94</v>
      </c>
      <c r="EB6" s="21">
        <f t="shared" si="13"/>
        <v>2.42</v>
      </c>
      <c r="EC6" s="21">
        <f t="shared" si="13"/>
        <v>3</v>
      </c>
      <c r="ED6" s="20" t="str">
        <f>IF(ED7="","",IF(ED7="-","【-】","【"&amp;SUBSTITUTE(TEXT(ED7,"#,##0.00"),"-","△")&amp;"】"))</f>
        <v>【8.68】</v>
      </c>
      <c r="EE6" s="21">
        <f>IF(EE7="",NA(),EE7)</f>
        <v>0.08</v>
      </c>
      <c r="EF6" s="20">
        <f t="shared" ref="EF6:EN6" si="14">IF(EF7="",NA(),EF7)</f>
        <v>0</v>
      </c>
      <c r="EG6" s="21">
        <f t="shared" si="14"/>
        <v>7.0000000000000007E-2</v>
      </c>
      <c r="EH6" s="21">
        <f t="shared" si="14"/>
        <v>0.12</v>
      </c>
      <c r="EI6" s="21">
        <f t="shared" si="14"/>
        <v>0.08</v>
      </c>
      <c r="EJ6" s="21">
        <f t="shared" si="14"/>
        <v>0.12</v>
      </c>
      <c r="EK6" s="21">
        <f t="shared" si="14"/>
        <v>0.12</v>
      </c>
      <c r="EL6" s="21">
        <f t="shared" si="14"/>
        <v>0.35</v>
      </c>
      <c r="EM6" s="21">
        <f t="shared" si="14"/>
        <v>0.1</v>
      </c>
      <c r="EN6" s="21">
        <f t="shared" si="14"/>
        <v>1.51</v>
      </c>
      <c r="EO6" s="20" t="str">
        <f>IF(EO7="","",IF(EO7="-","【-】","【"&amp;SUBSTITUTE(TEXT(EO7,"#,##0.00"),"-","△")&amp;"】"))</f>
        <v>【0.22】</v>
      </c>
    </row>
    <row r="7" spans="1:148" s="22" customFormat="1" x14ac:dyDescent="0.15">
      <c r="A7" s="14"/>
      <c r="B7" s="23">
        <v>2023</v>
      </c>
      <c r="C7" s="23">
        <v>262099</v>
      </c>
      <c r="D7" s="23">
        <v>46</v>
      </c>
      <c r="E7" s="23">
        <v>17</v>
      </c>
      <c r="F7" s="23">
        <v>1</v>
      </c>
      <c r="G7" s="23">
        <v>0</v>
      </c>
      <c r="H7" s="23" t="s">
        <v>96</v>
      </c>
      <c r="I7" s="23" t="s">
        <v>97</v>
      </c>
      <c r="J7" s="23" t="s">
        <v>98</v>
      </c>
      <c r="K7" s="23" t="s">
        <v>99</v>
      </c>
      <c r="L7" s="23" t="s">
        <v>100</v>
      </c>
      <c r="M7" s="23" t="s">
        <v>101</v>
      </c>
      <c r="N7" s="24" t="s">
        <v>102</v>
      </c>
      <c r="O7" s="24">
        <v>59.87</v>
      </c>
      <c r="P7" s="24">
        <v>99.9</v>
      </c>
      <c r="Q7" s="24">
        <v>86.86</v>
      </c>
      <c r="R7" s="24">
        <v>2656</v>
      </c>
      <c r="S7" s="24">
        <v>82308</v>
      </c>
      <c r="T7" s="24">
        <v>19.170000000000002</v>
      </c>
      <c r="U7" s="24">
        <v>4293.58</v>
      </c>
      <c r="V7" s="24">
        <v>82176</v>
      </c>
      <c r="W7" s="24">
        <v>9.7799999999999994</v>
      </c>
      <c r="X7" s="24">
        <v>8402.4500000000007</v>
      </c>
      <c r="Y7" s="24">
        <v>102.13</v>
      </c>
      <c r="Z7" s="24">
        <v>103.15</v>
      </c>
      <c r="AA7" s="24">
        <v>108.92</v>
      </c>
      <c r="AB7" s="24">
        <v>115.09</v>
      </c>
      <c r="AC7" s="24">
        <v>115.48</v>
      </c>
      <c r="AD7" s="24">
        <v>107.34</v>
      </c>
      <c r="AE7" s="24">
        <v>107.87</v>
      </c>
      <c r="AF7" s="24">
        <v>109.78</v>
      </c>
      <c r="AG7" s="24">
        <v>109.96</v>
      </c>
      <c r="AH7" s="24">
        <v>109.44</v>
      </c>
      <c r="AI7" s="24">
        <v>105.91</v>
      </c>
      <c r="AJ7" s="24">
        <v>0</v>
      </c>
      <c r="AK7" s="24">
        <v>0</v>
      </c>
      <c r="AL7" s="24">
        <v>0</v>
      </c>
      <c r="AM7" s="24">
        <v>0</v>
      </c>
      <c r="AN7" s="24">
        <v>0</v>
      </c>
      <c r="AO7" s="24">
        <v>0</v>
      </c>
      <c r="AP7" s="24">
        <v>11.59</v>
      </c>
      <c r="AQ7" s="24">
        <v>9.36</v>
      </c>
      <c r="AR7" s="24">
        <v>7.56</v>
      </c>
      <c r="AS7" s="24">
        <v>5.84</v>
      </c>
      <c r="AT7" s="24">
        <v>3.03</v>
      </c>
      <c r="AU7" s="24">
        <v>26.31</v>
      </c>
      <c r="AV7" s="24">
        <v>24.61</v>
      </c>
      <c r="AW7" s="24">
        <v>24.44</v>
      </c>
      <c r="AX7" s="24">
        <v>27.38</v>
      </c>
      <c r="AY7" s="24">
        <v>39.880000000000003</v>
      </c>
      <c r="AZ7" s="24">
        <v>35.200000000000003</v>
      </c>
      <c r="BA7" s="24">
        <v>37.200000000000003</v>
      </c>
      <c r="BB7" s="24">
        <v>47.13</v>
      </c>
      <c r="BC7" s="24">
        <v>50.85</v>
      </c>
      <c r="BD7" s="24">
        <v>63.13</v>
      </c>
      <c r="BE7" s="24">
        <v>78.430000000000007</v>
      </c>
      <c r="BF7" s="24">
        <v>1196.94</v>
      </c>
      <c r="BG7" s="24">
        <v>1158.0899999999999</v>
      </c>
      <c r="BH7" s="24">
        <v>998.03</v>
      </c>
      <c r="BI7" s="24">
        <v>829.27</v>
      </c>
      <c r="BJ7" s="24">
        <v>760.66</v>
      </c>
      <c r="BK7" s="24">
        <v>813.96</v>
      </c>
      <c r="BL7" s="24">
        <v>843.72</v>
      </c>
      <c r="BM7" s="24">
        <v>788.62</v>
      </c>
      <c r="BN7" s="24">
        <v>772.15</v>
      </c>
      <c r="BO7" s="24">
        <v>717.6</v>
      </c>
      <c r="BP7" s="24">
        <v>630.82000000000005</v>
      </c>
      <c r="BQ7" s="24">
        <v>84.04</v>
      </c>
      <c r="BR7" s="24">
        <v>81.96</v>
      </c>
      <c r="BS7" s="24">
        <v>89.67</v>
      </c>
      <c r="BT7" s="24">
        <v>99.09</v>
      </c>
      <c r="BU7" s="24">
        <v>99.17</v>
      </c>
      <c r="BV7" s="24">
        <v>92.08</v>
      </c>
      <c r="BW7" s="24">
        <v>94.81</v>
      </c>
      <c r="BX7" s="24">
        <v>99.88</v>
      </c>
      <c r="BY7" s="24">
        <v>98.82</v>
      </c>
      <c r="BZ7" s="24">
        <v>97.58</v>
      </c>
      <c r="CA7" s="24">
        <v>97.81</v>
      </c>
      <c r="CB7" s="24">
        <v>150.43</v>
      </c>
      <c r="CC7" s="24">
        <v>150.66999999999999</v>
      </c>
      <c r="CD7" s="24">
        <v>150.80000000000001</v>
      </c>
      <c r="CE7" s="24">
        <v>150.78</v>
      </c>
      <c r="CF7" s="24">
        <v>150.91999999999999</v>
      </c>
      <c r="CG7" s="24">
        <v>132.94999999999999</v>
      </c>
      <c r="CH7" s="24">
        <v>129.9</v>
      </c>
      <c r="CI7" s="24">
        <v>126.94</v>
      </c>
      <c r="CJ7" s="24">
        <v>128.38999999999999</v>
      </c>
      <c r="CK7" s="24">
        <v>129.85</v>
      </c>
      <c r="CL7" s="24">
        <v>138.75</v>
      </c>
      <c r="CM7" s="24" t="s">
        <v>102</v>
      </c>
      <c r="CN7" s="24" t="s">
        <v>102</v>
      </c>
      <c r="CO7" s="24" t="s">
        <v>102</v>
      </c>
      <c r="CP7" s="24" t="s">
        <v>102</v>
      </c>
      <c r="CQ7" s="24" t="s">
        <v>102</v>
      </c>
      <c r="CR7" s="24">
        <v>70.3</v>
      </c>
      <c r="CS7" s="24">
        <v>80.11</v>
      </c>
      <c r="CT7" s="24">
        <v>82.83</v>
      </c>
      <c r="CU7" s="24">
        <v>69.38</v>
      </c>
      <c r="CV7" s="24">
        <v>70.39</v>
      </c>
      <c r="CW7" s="24">
        <v>58.94</v>
      </c>
      <c r="CX7" s="24">
        <v>99.22</v>
      </c>
      <c r="CY7" s="24">
        <v>99.24</v>
      </c>
      <c r="CZ7" s="24">
        <v>99.33</v>
      </c>
      <c r="DA7" s="24">
        <v>99.37</v>
      </c>
      <c r="DB7" s="24">
        <v>99.41</v>
      </c>
      <c r="DC7" s="24">
        <v>95.95</v>
      </c>
      <c r="DD7" s="24">
        <v>95.96</v>
      </c>
      <c r="DE7" s="24">
        <v>95.73</v>
      </c>
      <c r="DF7" s="24">
        <v>96.1</v>
      </c>
      <c r="DG7" s="24">
        <v>96.61</v>
      </c>
      <c r="DH7" s="24">
        <v>95.91</v>
      </c>
      <c r="DI7" s="24">
        <v>11.9</v>
      </c>
      <c r="DJ7" s="24">
        <v>15.87</v>
      </c>
      <c r="DK7" s="24">
        <v>19.73</v>
      </c>
      <c r="DL7" s="24">
        <v>23.58</v>
      </c>
      <c r="DM7" s="24">
        <v>27.38</v>
      </c>
      <c r="DN7" s="24">
        <v>8.5500000000000007</v>
      </c>
      <c r="DO7" s="24">
        <v>20.23</v>
      </c>
      <c r="DP7" s="24">
        <v>22.34</v>
      </c>
      <c r="DQ7" s="24">
        <v>24.65</v>
      </c>
      <c r="DR7" s="24">
        <v>24.87</v>
      </c>
      <c r="DS7" s="24">
        <v>41.09</v>
      </c>
      <c r="DT7" s="24">
        <v>0</v>
      </c>
      <c r="DU7" s="24">
        <v>0</v>
      </c>
      <c r="DV7" s="24">
        <v>0</v>
      </c>
      <c r="DW7" s="24">
        <v>0</v>
      </c>
      <c r="DX7" s="24">
        <v>0</v>
      </c>
      <c r="DY7" s="24">
        <v>2.41</v>
      </c>
      <c r="DZ7" s="24">
        <v>1.63</v>
      </c>
      <c r="EA7" s="24">
        <v>1.94</v>
      </c>
      <c r="EB7" s="24">
        <v>2.42</v>
      </c>
      <c r="EC7" s="24">
        <v>3</v>
      </c>
      <c r="ED7" s="24">
        <v>8.68</v>
      </c>
      <c r="EE7" s="24">
        <v>0.08</v>
      </c>
      <c r="EF7" s="24">
        <v>0</v>
      </c>
      <c r="EG7" s="24">
        <v>7.0000000000000007E-2</v>
      </c>
      <c r="EH7" s="24">
        <v>0.12</v>
      </c>
      <c r="EI7" s="24">
        <v>0.08</v>
      </c>
      <c r="EJ7" s="24">
        <v>0.12</v>
      </c>
      <c r="EK7" s="24">
        <v>0.12</v>
      </c>
      <c r="EL7" s="24">
        <v>0.35</v>
      </c>
      <c r="EM7" s="24">
        <v>0.1</v>
      </c>
      <c r="EN7" s="24">
        <v>1.51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2025-02-10T00:28:59Z</cp:lastPrinted>
  <dcterms:created xsi:type="dcterms:W3CDTF">2025-01-24T07:03:51Z</dcterms:created>
  <dcterms:modified xsi:type="dcterms:W3CDTF">2025-02-12T06:13:53Z</dcterms:modified>
  <cp:category/>
</cp:coreProperties>
</file>