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３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K21" i="1" l="1"/>
  <c r="E21" i="1"/>
  <c r="O20" i="1"/>
  <c r="N20" i="1" s="1"/>
  <c r="C20" i="1"/>
  <c r="O19" i="1"/>
  <c r="L19" i="1"/>
  <c r="K19" i="1"/>
  <c r="M19" i="1" s="1"/>
  <c r="H19" i="1"/>
  <c r="F19" i="1"/>
  <c r="G19" i="1" s="1"/>
  <c r="E19" i="1"/>
  <c r="C19" i="1"/>
  <c r="N19" i="1" s="1"/>
  <c r="J19" i="1" s="1"/>
  <c r="O18" i="1"/>
  <c r="L18" i="1"/>
  <c r="L21" i="1" s="1"/>
  <c r="K18" i="1"/>
  <c r="M18" i="1" s="1"/>
  <c r="H18" i="1"/>
  <c r="F18" i="1"/>
  <c r="F21" i="1" s="1"/>
  <c r="E18" i="1"/>
  <c r="C18" i="1"/>
  <c r="C21" i="1" s="1"/>
  <c r="O16" i="1"/>
  <c r="L16" i="1"/>
  <c r="K16" i="1"/>
  <c r="M16" i="1" s="1"/>
  <c r="H16" i="1"/>
  <c r="F16" i="1"/>
  <c r="G16" i="1" s="1"/>
  <c r="E16" i="1"/>
  <c r="C16" i="1"/>
  <c r="N16" i="1" s="1"/>
  <c r="O15" i="1"/>
  <c r="O17" i="1" s="1"/>
  <c r="L15" i="1"/>
  <c r="L17" i="1" s="1"/>
  <c r="K15" i="1"/>
  <c r="M15" i="1" s="1"/>
  <c r="M17" i="1" s="1"/>
  <c r="H15" i="1"/>
  <c r="F15" i="1"/>
  <c r="G15" i="1" s="1"/>
  <c r="E15" i="1"/>
  <c r="E17" i="1" s="1"/>
  <c r="C15" i="1"/>
  <c r="C17" i="1" s="1"/>
  <c r="O13" i="1"/>
  <c r="L13" i="1"/>
  <c r="K13" i="1"/>
  <c r="M13" i="1" s="1"/>
  <c r="M10" i="1" s="1"/>
  <c r="H13" i="1"/>
  <c r="F13" i="1"/>
  <c r="G13" i="1" s="1"/>
  <c r="E13" i="1"/>
  <c r="C13" i="1"/>
  <c r="N13" i="1" s="1"/>
  <c r="O12" i="1"/>
  <c r="O14" i="1" s="1"/>
  <c r="L12" i="1"/>
  <c r="L14" i="1" s="1"/>
  <c r="K12" i="1"/>
  <c r="M12" i="1" s="1"/>
  <c r="H12" i="1"/>
  <c r="F12" i="1"/>
  <c r="F14" i="1" s="1"/>
  <c r="E12" i="1"/>
  <c r="E14" i="1" s="1"/>
  <c r="C12" i="1"/>
  <c r="C14" i="1" s="1"/>
  <c r="O10" i="1"/>
  <c r="L10" i="1"/>
  <c r="K10" i="1"/>
  <c r="H10" i="1"/>
  <c r="F10" i="1"/>
  <c r="E10" i="1"/>
  <c r="C10" i="1"/>
  <c r="O9" i="1"/>
  <c r="O11" i="1" s="1"/>
  <c r="L9" i="1"/>
  <c r="L11" i="1" s="1"/>
  <c r="K9" i="1"/>
  <c r="K11" i="1" s="1"/>
  <c r="H9" i="1"/>
  <c r="H11" i="1" s="1"/>
  <c r="F9" i="1"/>
  <c r="F11" i="1" s="1"/>
  <c r="E9" i="1"/>
  <c r="E11" i="1" s="1"/>
  <c r="C9" i="1"/>
  <c r="C11" i="1" s="1"/>
  <c r="O7" i="1"/>
  <c r="C7" i="1"/>
  <c r="I19" i="1" l="1"/>
  <c r="M14" i="1"/>
  <c r="M9" i="1"/>
  <c r="M11" i="1" s="1"/>
  <c r="G17" i="1"/>
  <c r="I16" i="1"/>
  <c r="M21" i="1"/>
  <c r="J13" i="1"/>
  <c r="N10" i="1"/>
  <c r="G10" i="1"/>
  <c r="J16" i="1"/>
  <c r="N12" i="1"/>
  <c r="N15" i="1"/>
  <c r="F17" i="1"/>
  <c r="N18" i="1"/>
  <c r="O21" i="1"/>
  <c r="G12" i="1"/>
  <c r="K14" i="1"/>
  <c r="K17" i="1"/>
  <c r="G18" i="1"/>
  <c r="G21" i="1" s="1"/>
  <c r="H21" i="1"/>
  <c r="H14" i="1"/>
  <c r="H17" i="1"/>
  <c r="G14" i="1" l="1"/>
  <c r="G9" i="1"/>
  <c r="G11" i="1" s="1"/>
  <c r="N17" i="1"/>
  <c r="J15" i="1"/>
  <c r="N14" i="1"/>
  <c r="J12" i="1"/>
  <c r="N9" i="1"/>
  <c r="N11" i="1" s="1"/>
  <c r="N21" i="1"/>
  <c r="J21" i="1" s="1"/>
  <c r="I21" i="1" s="1"/>
  <c r="J18" i="1"/>
  <c r="I18" i="1" s="1"/>
  <c r="J10" i="1"/>
  <c r="I13" i="1"/>
  <c r="I10" i="1" s="1"/>
  <c r="J14" i="1" l="1"/>
  <c r="J9" i="1"/>
  <c r="J11" i="1" s="1"/>
  <c r="I12" i="1"/>
  <c r="J17" i="1"/>
  <c r="I15" i="1"/>
  <c r="I17" i="1" s="1"/>
  <c r="I14" i="1" l="1"/>
  <c r="I9" i="1"/>
  <c r="I11" i="1" s="1"/>
</calcChain>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<sst xmlns="http://schemas.openxmlformats.org/spreadsheetml/2006/main" count="47" uniqueCount="31">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</sst>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25"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1" fillId="0" borderId="5" xfId="1" quotePrefix="1" applyNumberFormat="1" applyFont="1" applyFill="1" applyBorder="1" applyAlignment="1" applyProtection="1">
      <alignment horizontal="right"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5" xfId="1" applyNumberFormat="1" applyFont="1" applyFill="1" applyBorder="1" applyAlignment="1" applyProtection="1">
      <alignmen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8&#24180;&#24230;&#20869;&#23481;/&#20154;&#21475;/&#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row r="5">
          <cell r="E5">
            <v>25</v>
          </cell>
          <cell r="F5">
            <v>42</v>
          </cell>
          <cell r="G5">
            <v>270</v>
          </cell>
          <cell r="H5">
            <v>1</v>
          </cell>
          <cell r="I5">
            <v>0</v>
          </cell>
          <cell r="J5">
            <v>38838</v>
          </cell>
        </row>
        <row r="6">
          <cell r="E6">
            <v>0</v>
          </cell>
          <cell r="F6">
            <v>0</v>
          </cell>
          <cell r="G6">
            <v>12</v>
          </cell>
          <cell r="H6">
            <v>1</v>
          </cell>
          <cell r="I6">
            <v>0</v>
          </cell>
          <cell r="J6">
            <v>320</v>
          </cell>
        </row>
        <row r="7">
          <cell r="E7">
            <v>28</v>
          </cell>
          <cell r="F7">
            <v>26</v>
          </cell>
          <cell r="G7">
            <v>319</v>
          </cell>
          <cell r="H7">
            <v>0</v>
          </cell>
          <cell r="I7">
            <v>0</v>
          </cell>
          <cell r="J7">
            <v>41355</v>
          </cell>
        </row>
        <row r="8">
          <cell r="E8">
            <v>1</v>
          </cell>
          <cell r="F8">
            <v>0</v>
          </cell>
          <cell r="G8">
            <v>17</v>
          </cell>
          <cell r="H8">
            <v>0</v>
          </cell>
          <cell r="I8">
            <v>0</v>
          </cell>
          <cell r="J8">
            <v>314</v>
          </cell>
        </row>
        <row r="9">
          <cell r="E9">
            <v>0</v>
          </cell>
          <cell r="F9">
            <v>35</v>
          </cell>
          <cell r="G9">
            <v>322</v>
          </cell>
          <cell r="H9">
            <v>1</v>
          </cell>
          <cell r="I9">
            <v>0</v>
          </cell>
          <cell r="J9">
            <v>35191</v>
          </cell>
        </row>
        <row r="10">
          <cell r="E10">
            <v>0</v>
          </cell>
          <cell r="F10">
            <v>0</v>
          </cell>
          <cell r="G10">
            <v>26</v>
          </cell>
          <cell r="H10">
            <v>0</v>
          </cell>
          <cell r="I10">
            <v>0</v>
          </cell>
          <cell r="J10">
            <v>334</v>
          </cell>
        </row>
        <row r="11">
          <cell r="J11">
            <v>164</v>
          </cell>
        </row>
      </sheetData>
      <sheetData sheetId="12"/>
      <sheetData sheetId="13"/>
      <sheetData sheetId="14"/>
      <sheetData sheetId="15"/>
      <sheetData sheetId="16"/>
      <sheetData sheetId="17"/>
      <sheetData sheetId="18"/>
      <sheetData sheetId="19"/>
      <sheetData sheetId="20"/>
      <sheetData sheetId="21"/>
      <sheetData sheetId="22">
        <row r="12">
          <cell r="O12">
            <v>38858</v>
          </cell>
        </row>
        <row r="13">
          <cell r="O13">
            <v>315</v>
          </cell>
        </row>
        <row r="15">
          <cell r="O15">
            <v>41304</v>
          </cell>
        </row>
        <row r="16">
          <cell r="O16">
            <v>314</v>
          </cell>
        </row>
        <row r="18">
          <cell r="O18">
            <v>35074</v>
          </cell>
        </row>
        <row r="19">
          <cell r="O19">
            <v>331</v>
          </cell>
        </row>
        <row r="20">
          <cell r="O20">
            <v>165</v>
          </cell>
        </row>
      </sheetData>
      <sheetData sheetId="23"/>
      <sheetData sheetId="24"/>
      <sheetData sheetId="25"/>
      <sheetData sheetId="26"/>
      <sheetData sheetId="27"/>
      <sheetData sheetId="28"/>
      <sheetData sheetId="29"/>
      <sheetData sheetId="30"/>
      <sheetData sheetId="31"/>
      <sheetData sheetId="32"/>
      <sheetData sheetId="33"/>
      <sheetData sheetId="34">
        <row r="13">
          <cell r="H13">
            <v>28</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24"/>
  <sheetViews>
    <sheetView showGridLines="0" tabSelected="1" showRuler="0" topLeftCell="A5" zoomScale="75" zoomScaleNormal="75" workbookViewId="0">
      <selection activeCell="K11" sqref="K11"/>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7" ht="25.5" customHeight="1" x14ac:dyDescent="0.15">
      <c r="C1" s="2"/>
      <c r="D1" s="2"/>
      <c r="F1" s="3" t="s">
        <v>0</v>
      </c>
    </row>
    <row r="2" spans="1:17" ht="8.4499999999999993" customHeight="1" x14ac:dyDescent="0.15">
      <c r="C2" s="4"/>
      <c r="D2" s="4"/>
      <c r="E2" s="4"/>
    </row>
    <row r="3" spans="1:17" ht="13.35" customHeight="1" x14ac:dyDescent="0.15">
      <c r="G3" s="4"/>
      <c r="H3" s="5" t="s">
        <v>1</v>
      </c>
    </row>
    <row r="4" spans="1:17" ht="13.35" customHeight="1" x14ac:dyDescent="0.15">
      <c r="G4" s="4"/>
      <c r="H4" s="5"/>
    </row>
    <row r="5" spans="1:17" ht="15.95" customHeight="1" x14ac:dyDescent="0.15">
      <c r="G5" s="4"/>
      <c r="H5" s="6"/>
      <c r="O5" s="7" t="s">
        <v>2</v>
      </c>
      <c r="P5" s="7"/>
    </row>
    <row r="6" spans="1:17" ht="9.9499999999999993" customHeight="1" thickBot="1" x14ac:dyDescent="0.2"/>
    <row r="7" spans="1:17" s="1" customFormat="1" ht="30.95" customHeight="1" x14ac:dyDescent="0.15">
      <c r="A7" s="8" t="s">
        <v>3</v>
      </c>
      <c r="B7" s="9"/>
      <c r="C7" s="10">
        <f>[1]年度!H13+1</f>
        <v>29</v>
      </c>
      <c r="D7" s="11" t="s">
        <v>4</v>
      </c>
      <c r="E7" s="12" t="s">
        <v>5</v>
      </c>
      <c r="F7" s="13"/>
      <c r="G7" s="14"/>
      <c r="H7" s="12" t="s">
        <v>6</v>
      </c>
      <c r="I7" s="13"/>
      <c r="J7" s="14"/>
      <c r="K7" s="12" t="s">
        <v>7</v>
      </c>
      <c r="L7" s="13"/>
      <c r="M7" s="14"/>
      <c r="N7" s="15" t="s">
        <v>8</v>
      </c>
      <c r="O7" s="16">
        <f>[1]年度!H13+1</f>
        <v>29</v>
      </c>
      <c r="P7" s="17" t="s">
        <v>9</v>
      </c>
    </row>
    <row r="8" spans="1:17"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7" ht="30.95" customHeight="1" x14ac:dyDescent="0.15">
      <c r="A9" s="27" t="s">
        <v>18</v>
      </c>
      <c r="B9" s="28"/>
      <c r="C9" s="29">
        <f t="shared" ref="C9:N10" si="0">C12+C15</f>
        <v>80162</v>
      </c>
      <c r="D9" s="30"/>
      <c r="E9" s="31">
        <f t="shared" si="0"/>
        <v>53</v>
      </c>
      <c r="F9" s="31">
        <f t="shared" si="0"/>
        <v>68</v>
      </c>
      <c r="G9" s="31">
        <f t="shared" si="0"/>
        <v>-15</v>
      </c>
      <c r="H9" s="31">
        <f t="shared" si="0"/>
        <v>589</v>
      </c>
      <c r="I9" s="31">
        <f>I12+I15</f>
        <v>544</v>
      </c>
      <c r="J9" s="31">
        <f t="shared" si="0"/>
        <v>45</v>
      </c>
      <c r="K9" s="31">
        <f t="shared" si="0"/>
        <v>1</v>
      </c>
      <c r="L9" s="31">
        <f t="shared" si="0"/>
        <v>0</v>
      </c>
      <c r="M9" s="31">
        <f t="shared" si="0"/>
        <v>1</v>
      </c>
      <c r="N9" s="31">
        <f t="shared" si="0"/>
        <v>31</v>
      </c>
      <c r="O9" s="32">
        <f>O12+O15</f>
        <v>80193</v>
      </c>
      <c r="P9" s="33"/>
      <c r="Q9" s="34"/>
    </row>
    <row r="10" spans="1:17" ht="30.95" customHeight="1" x14ac:dyDescent="0.15">
      <c r="A10" s="35" t="s">
        <v>19</v>
      </c>
      <c r="B10" s="36"/>
      <c r="C10" s="29">
        <f t="shared" si="0"/>
        <v>629</v>
      </c>
      <c r="D10" s="30"/>
      <c r="E10" s="31">
        <f t="shared" si="0"/>
        <v>1</v>
      </c>
      <c r="F10" s="31">
        <f t="shared" si="0"/>
        <v>0</v>
      </c>
      <c r="G10" s="31">
        <f t="shared" si="0"/>
        <v>1</v>
      </c>
      <c r="H10" s="31">
        <f t="shared" si="0"/>
        <v>29</v>
      </c>
      <c r="I10" s="31">
        <f t="shared" si="0"/>
        <v>26</v>
      </c>
      <c r="J10" s="31">
        <f t="shared" si="0"/>
        <v>3</v>
      </c>
      <c r="K10" s="31">
        <f t="shared" si="0"/>
        <v>1</v>
      </c>
      <c r="L10" s="31">
        <f t="shared" si="0"/>
        <v>0</v>
      </c>
      <c r="M10" s="31">
        <f t="shared" si="0"/>
        <v>1</v>
      </c>
      <c r="N10" s="31">
        <f t="shared" si="0"/>
        <v>5</v>
      </c>
      <c r="O10" s="32">
        <f>O13+O16</f>
        <v>634</v>
      </c>
      <c r="P10" s="33"/>
      <c r="Q10" s="34"/>
    </row>
    <row r="11" spans="1:17" ht="30.95" customHeight="1" thickBot="1" x14ac:dyDescent="0.2">
      <c r="A11" s="37" t="s">
        <v>20</v>
      </c>
      <c r="B11" s="38"/>
      <c r="C11" s="39">
        <f t="shared" ref="C11:N11" si="1">SUM(C9:C10)</f>
        <v>80791</v>
      </c>
      <c r="D11" s="40"/>
      <c r="E11" s="31">
        <f t="shared" si="1"/>
        <v>54</v>
      </c>
      <c r="F11" s="31">
        <f t="shared" si="1"/>
        <v>68</v>
      </c>
      <c r="G11" s="31">
        <f t="shared" si="1"/>
        <v>-14</v>
      </c>
      <c r="H11" s="31">
        <f t="shared" si="1"/>
        <v>618</v>
      </c>
      <c r="I11" s="31">
        <f>SUM(I9:I10)</f>
        <v>570</v>
      </c>
      <c r="J11" s="31">
        <f t="shared" si="1"/>
        <v>48</v>
      </c>
      <c r="K11" s="31">
        <f t="shared" si="1"/>
        <v>2</v>
      </c>
      <c r="L11" s="31">
        <f t="shared" si="1"/>
        <v>0</v>
      </c>
      <c r="M11" s="31">
        <f t="shared" si="1"/>
        <v>2</v>
      </c>
      <c r="N11" s="31">
        <f t="shared" si="1"/>
        <v>36</v>
      </c>
      <c r="O11" s="41">
        <f>SUM(O9:O10)</f>
        <v>80827</v>
      </c>
      <c r="P11" s="42"/>
      <c r="Q11" s="34"/>
    </row>
    <row r="12" spans="1:17" ht="30.95" customHeight="1" x14ac:dyDescent="0.15">
      <c r="A12" s="43"/>
      <c r="B12" s="44" t="s">
        <v>18</v>
      </c>
      <c r="C12" s="45">
        <f>'[1]２月'!O12</f>
        <v>38858</v>
      </c>
      <c r="D12" s="46"/>
      <c r="E12" s="47">
        <f>[1]入３!E5</f>
        <v>25</v>
      </c>
      <c r="F12" s="47">
        <f>[1]入３!F5</f>
        <v>42</v>
      </c>
      <c r="G12" s="48">
        <f>E12-F12</f>
        <v>-17</v>
      </c>
      <c r="H12" s="47">
        <f>[1]入３!G5</f>
        <v>270</v>
      </c>
      <c r="I12" s="48">
        <f>H12-J12</f>
        <v>274</v>
      </c>
      <c r="J12" s="48">
        <f>N12-G12-M12</f>
        <v>-4</v>
      </c>
      <c r="K12" s="47">
        <f>[1]入３!H5</f>
        <v>1</v>
      </c>
      <c r="L12" s="47">
        <f>[1]入３!I5</f>
        <v>0</v>
      </c>
      <c r="M12" s="48">
        <f>K12-L12</f>
        <v>1</v>
      </c>
      <c r="N12" s="48">
        <f>O12-C12</f>
        <v>-20</v>
      </c>
      <c r="O12" s="49">
        <f>[1]入３!J5</f>
        <v>38838</v>
      </c>
      <c r="P12" s="50"/>
      <c r="Q12" s="34"/>
    </row>
    <row r="13" spans="1:17" ht="30.95" customHeight="1" x14ac:dyDescent="0.15">
      <c r="A13" s="51" t="s">
        <v>21</v>
      </c>
      <c r="B13" s="52" t="s">
        <v>19</v>
      </c>
      <c r="C13" s="53">
        <f>'[1]２月'!O13</f>
        <v>315</v>
      </c>
      <c r="D13" s="54"/>
      <c r="E13" s="55">
        <f>[1]入３!E6</f>
        <v>0</v>
      </c>
      <c r="F13" s="55">
        <f>[1]入３!F6</f>
        <v>0</v>
      </c>
      <c r="G13" s="31">
        <f>E13-F13</f>
        <v>0</v>
      </c>
      <c r="H13" s="55">
        <f>[1]入３!G6</f>
        <v>12</v>
      </c>
      <c r="I13" s="31">
        <f>H13-J13</f>
        <v>8</v>
      </c>
      <c r="J13" s="31">
        <f>N13-G13-M13</f>
        <v>4</v>
      </c>
      <c r="K13" s="55">
        <f>[1]入３!H6</f>
        <v>1</v>
      </c>
      <c r="L13" s="55">
        <f>[1]入３!I6</f>
        <v>0</v>
      </c>
      <c r="M13" s="31">
        <f>K13-L13</f>
        <v>1</v>
      </c>
      <c r="N13" s="31">
        <f>O13-C13</f>
        <v>5</v>
      </c>
      <c r="O13" s="56">
        <f>[1]入３!J6</f>
        <v>320</v>
      </c>
      <c r="P13" s="57"/>
      <c r="Q13" s="34"/>
    </row>
    <row r="14" spans="1:17" ht="30.95" customHeight="1" thickBot="1" x14ac:dyDescent="0.2">
      <c r="A14" s="58"/>
      <c r="B14" s="59" t="s">
        <v>22</v>
      </c>
      <c r="C14" s="60">
        <f t="shared" ref="C14:N14" si="2">SUM(C12:C13)</f>
        <v>39173</v>
      </c>
      <c r="D14" s="40"/>
      <c r="E14" s="61">
        <f t="shared" si="2"/>
        <v>25</v>
      </c>
      <c r="F14" s="61">
        <f t="shared" si="2"/>
        <v>42</v>
      </c>
      <c r="G14" s="61">
        <f t="shared" si="2"/>
        <v>-17</v>
      </c>
      <c r="H14" s="61">
        <f t="shared" si="2"/>
        <v>282</v>
      </c>
      <c r="I14" s="61">
        <f t="shared" si="2"/>
        <v>282</v>
      </c>
      <c r="J14" s="61">
        <f t="shared" si="2"/>
        <v>0</v>
      </c>
      <c r="K14" s="61">
        <f t="shared" si="2"/>
        <v>2</v>
      </c>
      <c r="L14" s="61">
        <f t="shared" si="2"/>
        <v>0</v>
      </c>
      <c r="M14" s="61">
        <f t="shared" si="2"/>
        <v>2</v>
      </c>
      <c r="N14" s="61">
        <f t="shared" si="2"/>
        <v>-15</v>
      </c>
      <c r="O14" s="41">
        <f>SUM(O12:O13)</f>
        <v>39158</v>
      </c>
      <c r="P14" s="42"/>
      <c r="Q14" s="34"/>
    </row>
    <row r="15" spans="1:17" ht="30.95" customHeight="1" x14ac:dyDescent="0.15">
      <c r="A15" s="62"/>
      <c r="B15" s="63" t="s">
        <v>18</v>
      </c>
      <c r="C15" s="45">
        <f>'[1]２月'!O15</f>
        <v>41304</v>
      </c>
      <c r="D15" s="46"/>
      <c r="E15" s="55">
        <f>[1]入３!E7</f>
        <v>28</v>
      </c>
      <c r="F15" s="55">
        <f>[1]入３!F7</f>
        <v>26</v>
      </c>
      <c r="G15" s="31">
        <f>E15-F15</f>
        <v>2</v>
      </c>
      <c r="H15" s="55">
        <f>[1]入３!G7</f>
        <v>319</v>
      </c>
      <c r="I15" s="31">
        <f>H15-J15</f>
        <v>270</v>
      </c>
      <c r="J15" s="31">
        <f>N15-G15-M15</f>
        <v>49</v>
      </c>
      <c r="K15" s="55">
        <f>[1]入３!H7</f>
        <v>0</v>
      </c>
      <c r="L15" s="55">
        <f>[1]入３!I7</f>
        <v>0</v>
      </c>
      <c r="M15" s="31">
        <f>K15-L15</f>
        <v>0</v>
      </c>
      <c r="N15" s="31">
        <f>O15-C15</f>
        <v>51</v>
      </c>
      <c r="O15" s="49">
        <f>[1]入３!J7</f>
        <v>41355</v>
      </c>
      <c r="P15" s="50"/>
      <c r="Q15" s="34"/>
    </row>
    <row r="16" spans="1:17" ht="30.95" customHeight="1" x14ac:dyDescent="0.15">
      <c r="A16" s="51" t="s">
        <v>23</v>
      </c>
      <c r="B16" s="52" t="s">
        <v>19</v>
      </c>
      <c r="C16" s="53">
        <f>'[1]２月'!O16</f>
        <v>314</v>
      </c>
      <c r="D16" s="54"/>
      <c r="E16" s="55">
        <f>[1]入３!E8</f>
        <v>1</v>
      </c>
      <c r="F16" s="55">
        <f>[1]入３!F8</f>
        <v>0</v>
      </c>
      <c r="G16" s="31">
        <f>E16-F16</f>
        <v>1</v>
      </c>
      <c r="H16" s="55">
        <f>[1]入３!G8</f>
        <v>17</v>
      </c>
      <c r="I16" s="31">
        <f>H16-J16</f>
        <v>18</v>
      </c>
      <c r="J16" s="31">
        <f>N16-G16-M16</f>
        <v>-1</v>
      </c>
      <c r="K16" s="55">
        <f>[1]入３!H8</f>
        <v>0</v>
      </c>
      <c r="L16" s="55">
        <f>[1]入３!I8</f>
        <v>0</v>
      </c>
      <c r="M16" s="31">
        <f>K16-L16</f>
        <v>0</v>
      </c>
      <c r="N16" s="31">
        <f>O16-C16</f>
        <v>0</v>
      </c>
      <c r="O16" s="56">
        <f>[1]入３!J8</f>
        <v>314</v>
      </c>
      <c r="P16" s="57"/>
      <c r="Q16" s="34"/>
    </row>
    <row r="17" spans="1:17" ht="30.95" customHeight="1" thickBot="1" x14ac:dyDescent="0.2">
      <c r="A17" s="43"/>
      <c r="B17" s="64" t="s">
        <v>22</v>
      </c>
      <c r="C17" s="60">
        <f t="shared" ref="C17:N17" si="3">SUM(C15:C16)</f>
        <v>41618</v>
      </c>
      <c r="D17" s="40"/>
      <c r="E17" s="31">
        <f t="shared" si="3"/>
        <v>29</v>
      </c>
      <c r="F17" s="31">
        <f t="shared" si="3"/>
        <v>26</v>
      </c>
      <c r="G17" s="31">
        <f t="shared" si="3"/>
        <v>3</v>
      </c>
      <c r="H17" s="31">
        <f t="shared" si="3"/>
        <v>336</v>
      </c>
      <c r="I17" s="31">
        <f t="shared" si="3"/>
        <v>288</v>
      </c>
      <c r="J17" s="31">
        <f t="shared" si="3"/>
        <v>48</v>
      </c>
      <c r="K17" s="31">
        <f t="shared" si="3"/>
        <v>0</v>
      </c>
      <c r="L17" s="31">
        <f t="shared" si="3"/>
        <v>0</v>
      </c>
      <c r="M17" s="31">
        <f t="shared" si="3"/>
        <v>0</v>
      </c>
      <c r="N17" s="31">
        <f t="shared" si="3"/>
        <v>51</v>
      </c>
      <c r="O17" s="41">
        <f>SUM(O15:O16)</f>
        <v>41669</v>
      </c>
      <c r="P17" s="42"/>
      <c r="Q17" s="34"/>
    </row>
    <row r="18" spans="1:17" ht="30.95" customHeight="1" x14ac:dyDescent="0.15">
      <c r="A18" s="27" t="s">
        <v>24</v>
      </c>
      <c r="B18" s="28"/>
      <c r="C18" s="65">
        <f>'[1]２月'!O18</f>
        <v>35074</v>
      </c>
      <c r="D18" s="46"/>
      <c r="E18" s="47">
        <f>[1]入３!E9</f>
        <v>0</v>
      </c>
      <c r="F18" s="47">
        <f>[1]入３!F9</f>
        <v>35</v>
      </c>
      <c r="G18" s="48">
        <f>E18-F18</f>
        <v>-35</v>
      </c>
      <c r="H18" s="47">
        <f>[1]入３!G9</f>
        <v>322</v>
      </c>
      <c r="I18" s="48">
        <f>H18-J18</f>
        <v>171</v>
      </c>
      <c r="J18" s="48">
        <f>N18-G18-M18</f>
        <v>151</v>
      </c>
      <c r="K18" s="47">
        <f>[1]入３!H9</f>
        <v>1</v>
      </c>
      <c r="L18" s="47">
        <f>[1]入３!I9</f>
        <v>0</v>
      </c>
      <c r="M18" s="48">
        <f>K18-L18</f>
        <v>1</v>
      </c>
      <c r="N18" s="48">
        <f>O18-C18</f>
        <v>117</v>
      </c>
      <c r="O18" s="49">
        <f>[1]入３!J9</f>
        <v>35191</v>
      </c>
      <c r="P18" s="50"/>
      <c r="Q18" s="34"/>
    </row>
    <row r="19" spans="1:17" ht="30.95" customHeight="1" thickBot="1" x14ac:dyDescent="0.2">
      <c r="A19" s="35" t="s">
        <v>25</v>
      </c>
      <c r="B19" s="36"/>
      <c r="C19" s="66">
        <f>'[1]２月'!O19</f>
        <v>331</v>
      </c>
      <c r="D19" s="67"/>
      <c r="E19" s="68">
        <f>[1]入３!E10</f>
        <v>0</v>
      </c>
      <c r="F19" s="68">
        <f>[1]入３!F10</f>
        <v>0</v>
      </c>
      <c r="G19" s="61">
        <f>E19-F19</f>
        <v>0</v>
      </c>
      <c r="H19" s="68">
        <f>[1]入３!G10</f>
        <v>26</v>
      </c>
      <c r="I19" s="61">
        <f>H19-J19</f>
        <v>23</v>
      </c>
      <c r="J19" s="61">
        <f>N19-G19-M19</f>
        <v>3</v>
      </c>
      <c r="K19" s="68">
        <f>[1]入３!H10</f>
        <v>0</v>
      </c>
      <c r="L19" s="68">
        <f>[1]入３!I10</f>
        <v>0</v>
      </c>
      <c r="M19" s="61">
        <f>K19-L19</f>
        <v>0</v>
      </c>
      <c r="N19" s="61">
        <f>O19-C19</f>
        <v>3</v>
      </c>
      <c r="O19" s="69">
        <f>[1]入３!J10</f>
        <v>334</v>
      </c>
      <c r="P19" s="70"/>
    </row>
    <row r="20" spans="1:17" ht="30.95" customHeight="1" thickBot="1" x14ac:dyDescent="0.2">
      <c r="A20" s="37" t="s">
        <v>26</v>
      </c>
      <c r="B20" s="38"/>
      <c r="C20" s="66">
        <f>'[1]２月'!O20</f>
        <v>165</v>
      </c>
      <c r="D20" s="67"/>
      <c r="E20" s="71" t="s">
        <v>27</v>
      </c>
      <c r="F20" s="71" t="s">
        <v>27</v>
      </c>
      <c r="G20" s="71" t="s">
        <v>27</v>
      </c>
      <c r="H20" s="71" t="s">
        <v>27</v>
      </c>
      <c r="I20" s="71" t="s">
        <v>27</v>
      </c>
      <c r="J20" s="71" t="s">
        <v>27</v>
      </c>
      <c r="K20" s="71" t="s">
        <v>27</v>
      </c>
      <c r="L20" s="71" t="s">
        <v>27</v>
      </c>
      <c r="M20" s="71" t="s">
        <v>27</v>
      </c>
      <c r="N20" s="61">
        <f>O20-C20</f>
        <v>-1</v>
      </c>
      <c r="O20" s="69">
        <f>[1]入３!J11</f>
        <v>164</v>
      </c>
      <c r="P20" s="70"/>
    </row>
    <row r="21" spans="1:17" ht="30.95" customHeight="1" thickBot="1" x14ac:dyDescent="0.2">
      <c r="A21" s="72" t="s">
        <v>28</v>
      </c>
      <c r="B21" s="73"/>
      <c r="C21" s="74">
        <f>SUM(C18:C20)</f>
        <v>35570</v>
      </c>
      <c r="D21" s="75"/>
      <c r="E21" s="61">
        <f>SUM(E18:E20)</f>
        <v>0</v>
      </c>
      <c r="F21" s="61">
        <f t="shared" ref="F21:N21" si="4">SUM(F18:F20)</f>
        <v>35</v>
      </c>
      <c r="G21" s="61">
        <f t="shared" si="4"/>
        <v>-35</v>
      </c>
      <c r="H21" s="61">
        <f t="shared" si="4"/>
        <v>348</v>
      </c>
      <c r="I21" s="61">
        <f>H21-J21</f>
        <v>195</v>
      </c>
      <c r="J21" s="61">
        <f>N21-G21-M21</f>
        <v>153</v>
      </c>
      <c r="K21" s="61">
        <f t="shared" si="4"/>
        <v>1</v>
      </c>
      <c r="L21" s="61">
        <f t="shared" si="4"/>
        <v>0</v>
      </c>
      <c r="M21" s="61">
        <f t="shared" si="4"/>
        <v>1</v>
      </c>
      <c r="N21" s="61">
        <f t="shared" si="4"/>
        <v>119</v>
      </c>
      <c r="O21" s="76">
        <f>SUM(O18:O20)</f>
        <v>35689</v>
      </c>
      <c r="P21" s="77"/>
    </row>
    <row r="23" spans="1:17" x14ac:dyDescent="0.15">
      <c r="A23" s="78" t="s">
        <v>29</v>
      </c>
    </row>
    <row r="24" spans="1:17" x14ac:dyDescent="0.15">
      <c r="A24" s="78" t="s">
        <v>30</v>
      </c>
    </row>
  </sheetData>
  <sheetProtection sheet="1" objects="1" scenarios="1"/>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2017-04-06T07:55:01Z</dcterms:created>
  <dcterms:modified xsi:type="dcterms:W3CDTF">2017-04-06T07:56:14Z</dcterms:modified>
</cp:coreProperties>
</file>