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2"/>
  <workbookPr filterPrivacy="1" defaultThemeVersion="124226"/>
  <xr:revisionPtr revIDLastSave="0" documentId="13_ncr:1_{53353801-8604-42DB-BAB4-59E97C8DD309}" xr6:coauthVersionLast="36" xr6:coauthVersionMax="36" xr10:uidLastSave="{00000000-0000-0000-0000-000000000000}"/>
  <bookViews>
    <workbookView xWindow="0" yWindow="0" windowWidth="23040" windowHeight="7548" xr2:uid="{00000000-000D-0000-FFFF-FFFF00000000}"/>
  </bookViews>
  <sheets>
    <sheet name="1-3,4" sheetId="1" r:id="rId1"/>
  </sheets>
  <definedNames>
    <definedName name="_xlnm.Print_Area" localSheetId="0">'1-3,4'!$A$1:$M$45</definedName>
  </definedNames>
  <calcPr calcId="191029"/>
</workbook>
</file>

<file path=xl/calcChain.xml><?xml version="1.0" encoding="utf-8"?>
<calcChain xmlns="http://schemas.openxmlformats.org/spreadsheetml/2006/main">
  <c r="L8" i="1" l="1"/>
  <c r="K8" i="1"/>
  <c r="J8" i="1"/>
  <c r="G8" i="1"/>
  <c r="B8" i="1"/>
  <c r="E8" i="1"/>
  <c r="H8" i="1"/>
  <c r="J45" i="1" l="1"/>
  <c r="K44" i="1" l="1"/>
  <c r="L44" i="1" s="1"/>
  <c r="M44" i="1" s="1"/>
</calcChain>
</file>

<file path=xl/sharedStrings.xml><?xml version="1.0" encoding="utf-8"?>
<sst xmlns="http://schemas.openxmlformats.org/spreadsheetml/2006/main" count="130" uniqueCount="67">
  <si>
    <t>Ⅰ－３　気　　　象</t>
    <rPh sb="4" eb="5">
      <t>キ</t>
    </rPh>
    <rPh sb="8" eb="9">
      <t>ゾウ</t>
    </rPh>
    <phoneticPr fontId="1"/>
  </si>
  <si>
    <t>気温（℃）</t>
    <rPh sb="0" eb="2">
      <t>キオン</t>
    </rPh>
    <phoneticPr fontId="1"/>
  </si>
  <si>
    <t>平均</t>
    <rPh sb="0" eb="2">
      <t>ヘイキン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</si>
  <si>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</si>
  <si>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</si>
  <si>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降水量（mm）</t>
    <rPh sb="0" eb="3">
      <t>コウスイリョウ</t>
    </rPh>
    <phoneticPr fontId="1"/>
  </si>
  <si>
    <t>総量</t>
    <rPh sb="0" eb="2">
      <t>ソウリョウ</t>
    </rPh>
    <phoneticPr fontId="1"/>
  </si>
  <si>
    <t>天気日数（日）</t>
    <rPh sb="0" eb="2">
      <t>テンキ</t>
    </rPh>
    <rPh sb="2" eb="4">
      <t>ニッスウ</t>
    </rPh>
    <rPh sb="5" eb="6">
      <t>ニチ</t>
    </rPh>
    <phoneticPr fontId="1"/>
  </si>
  <si>
    <t>晴天日</t>
    <rPh sb="0" eb="2">
      <t>セイテン</t>
    </rPh>
    <rPh sb="2" eb="3">
      <t>ビ</t>
    </rPh>
    <phoneticPr fontId="1"/>
  </si>
  <si>
    <t>快晴日</t>
    <rPh sb="0" eb="2">
      <t>カイセイ</t>
    </rPh>
    <rPh sb="2" eb="3">
      <t>ビ</t>
    </rPh>
    <phoneticPr fontId="1"/>
  </si>
  <si>
    <t>曇天日</t>
    <rPh sb="0" eb="2">
      <t>ドンテン</t>
    </rPh>
    <rPh sb="2" eb="3">
      <t>ビ</t>
    </rPh>
    <phoneticPr fontId="1"/>
  </si>
  <si>
    <t>降水日</t>
    <rPh sb="0" eb="2">
      <t>コウスイ</t>
    </rPh>
    <rPh sb="2" eb="3">
      <t>ヒ</t>
    </rPh>
    <phoneticPr fontId="1"/>
  </si>
  <si>
    <t>降雪日</t>
    <rPh sb="0" eb="2">
      <t>コウセツ</t>
    </rPh>
    <rPh sb="2" eb="3">
      <t>ヒ</t>
    </rPh>
    <phoneticPr fontId="1"/>
  </si>
  <si>
    <t>暴風日</t>
    <rPh sb="0" eb="2">
      <t>ボウフウ</t>
    </rPh>
    <rPh sb="2" eb="3">
      <t>ヒ</t>
    </rPh>
    <phoneticPr fontId="1"/>
  </si>
  <si>
    <t>平均
湿度
（％）</t>
    <rPh sb="0" eb="2">
      <t>ヘイキン</t>
    </rPh>
    <rPh sb="3" eb="5">
      <t>シツド</t>
    </rPh>
    <phoneticPr fontId="1"/>
  </si>
  <si>
    <t>最大
日量</t>
    <rPh sb="0" eb="2">
      <t>サイダイ</t>
    </rPh>
    <rPh sb="3" eb="5">
      <t>ニチリョウ</t>
    </rPh>
    <phoneticPr fontId="1"/>
  </si>
  <si>
    <t>資料：乙訓消防組合消防本部
京都地方気象台</t>
    <rPh sb="0" eb="2">
      <t>シリョウ</t>
    </rPh>
    <rPh sb="3" eb="5">
      <t>オトクニ</t>
    </rPh>
    <rPh sb="5" eb="7">
      <t>ショウボウ</t>
    </rPh>
    <rPh sb="7" eb="9">
      <t>クミアイ</t>
    </rPh>
    <rPh sb="9" eb="11">
      <t>ショウボウ</t>
    </rPh>
    <rPh sb="11" eb="13">
      <t>ホンブ</t>
    </rPh>
    <rPh sb="14" eb="16">
      <t>キョウト</t>
    </rPh>
    <rPh sb="16" eb="18">
      <t>チホウ</t>
    </rPh>
    <rPh sb="18" eb="21">
      <t>キショウダイ</t>
    </rPh>
    <phoneticPr fontId="1"/>
  </si>
  <si>
    <t>Ⅰ－４　河川の状況</t>
    <rPh sb="4" eb="6">
      <t>カセン</t>
    </rPh>
    <rPh sb="7" eb="9">
      <t>ジョウキョウ</t>
    </rPh>
    <phoneticPr fontId="1"/>
  </si>
  <si>
    <t>名称</t>
    <rPh sb="0" eb="2">
      <t>メイショウ</t>
    </rPh>
    <phoneticPr fontId="1"/>
  </si>
  <si>
    <t>区分</t>
    <rPh sb="0" eb="2">
      <t>クブン</t>
    </rPh>
    <phoneticPr fontId="1"/>
  </si>
  <si>
    <t>延長
（km）</t>
    <rPh sb="0" eb="2">
      <t>エンチョウ</t>
    </rPh>
    <phoneticPr fontId="1"/>
  </si>
  <si>
    <t>（注3）</t>
    <rPh sb="1" eb="2">
      <t>チュウ</t>
    </rPh>
    <phoneticPr fontId="1"/>
  </si>
  <si>
    <t>（注4）</t>
    <rPh sb="1" eb="2">
      <t>チュウ</t>
    </rPh>
    <phoneticPr fontId="1"/>
  </si>
  <si>
    <t>資料：道路・河川課</t>
    <rPh sb="0" eb="2">
      <t>シリョウ</t>
    </rPh>
    <rPh sb="3" eb="5">
      <t>ドウロ</t>
    </rPh>
    <rPh sb="6" eb="8">
      <t>カセン</t>
    </rPh>
    <rPh sb="8" eb="9">
      <t>カ</t>
    </rPh>
    <phoneticPr fontId="1"/>
  </si>
  <si>
    <t>-</t>
  </si>
  <si>
    <t>小畑川</t>
  </si>
  <si>
    <t>一級</t>
  </si>
  <si>
    <t>犬川</t>
  </si>
  <si>
    <t>普通</t>
  </si>
  <si>
    <t>都市</t>
  </si>
  <si>
    <t>犬川第一幹線</t>
  </si>
  <si>
    <t>風呂川</t>
  </si>
  <si>
    <t>今井川</t>
  </si>
  <si>
    <t>蓮ヶ糸川</t>
  </si>
  <si>
    <t>西ノ口川</t>
  </si>
  <si>
    <t>小泉川</t>
  </si>
  <si>
    <t>湯谷川</t>
  </si>
  <si>
    <t>砂防</t>
  </si>
  <si>
    <t>深谷川</t>
  </si>
  <si>
    <t>馬ノ池川</t>
  </si>
  <si>
    <t>太田川</t>
  </si>
  <si>
    <t>勝竜寺川</t>
  </si>
  <si>
    <t>芝本川</t>
  </si>
  <si>
    <t>馬場川</t>
  </si>
  <si>
    <t>平成30</t>
    <rPh sb="0" eb="2">
      <t>ヘイセイ</t>
    </rPh>
    <phoneticPr fontId="1"/>
  </si>
  <si>
    <t>令和元</t>
    <rPh sb="0" eb="2">
      <t>レイワ</t>
    </rPh>
    <rPh sb="2" eb="3">
      <t>ゲン</t>
    </rPh>
    <phoneticPr fontId="1"/>
  </si>
  <si>
    <t xml:space="preserve">
　　区分
年次･月</t>
    <rPh sb="3" eb="5">
      <t>クブン</t>
    </rPh>
    <rPh sb="7" eb="9">
      <t>ネンジ</t>
    </rPh>
    <rPh sb="10" eb="11">
      <t>ツキ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</si>
  <si>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</si>
  <si>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</si>
  <si>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 xml:space="preserve">　　1.河川の延長が1㎞未満は除外
　　2.区分の中で「都市」は都市下水路を示している。
　　3.小畑川は長岡京市以外も含み、市内の延長は4.3㎞である。
　　4.小泉川は長岡京市以外も含み、市内の延長は4.0㎞である。
</t>
    <phoneticPr fontId="1"/>
  </si>
  <si>
    <t>4年1月</t>
    <rPh sb="1" eb="2">
      <t>ネン</t>
    </rPh>
    <rPh sb="3" eb="4">
      <t>ガツ</t>
    </rPh>
    <phoneticPr fontId="1"/>
  </si>
  <si>
    <t>4年2月</t>
    <rPh sb="1" eb="2">
      <t>ネン</t>
    </rPh>
    <rPh sb="3" eb="4">
      <t>ガツ</t>
    </rPh>
    <phoneticPr fontId="1"/>
  </si>
  <si>
    <t>4年3月</t>
    <rPh sb="1" eb="2">
      <t>ネン</t>
    </rPh>
    <rPh sb="3" eb="4">
      <t>ガツ</t>
    </rPh>
    <phoneticPr fontId="1"/>
  </si>
  <si>
    <t>4年4月</t>
    <rPh sb="1" eb="2">
      <t>ネン</t>
    </rPh>
    <rPh sb="3" eb="4">
      <t>ガツ</t>
    </rPh>
    <phoneticPr fontId="1"/>
  </si>
  <si>
    <t>4年5月</t>
    <rPh sb="1" eb="2">
      <t>ネン</t>
    </rPh>
    <rPh sb="3" eb="4">
      <t>ガツ</t>
    </rPh>
    <phoneticPr fontId="1"/>
  </si>
  <si>
    <t>4年6月</t>
    <rPh sb="1" eb="2">
      <t>ネン</t>
    </rPh>
    <rPh sb="3" eb="4">
      <t>ガツ</t>
    </rPh>
    <phoneticPr fontId="1"/>
  </si>
  <si>
    <t>4年7月</t>
    <rPh sb="1" eb="2">
      <t>ネン</t>
    </rPh>
    <rPh sb="3" eb="4">
      <t>ガツ</t>
    </rPh>
    <phoneticPr fontId="1"/>
  </si>
  <si>
    <t>4年8月</t>
    <rPh sb="1" eb="2">
      <t>ネン</t>
    </rPh>
    <rPh sb="3" eb="4">
      <t>ガツ</t>
    </rPh>
    <phoneticPr fontId="1"/>
  </si>
  <si>
    <t>4年9月</t>
    <rPh sb="1" eb="2">
      <t>ネン</t>
    </rPh>
    <rPh sb="3" eb="4">
      <t>ガツ</t>
    </rPh>
    <phoneticPr fontId="1"/>
  </si>
  <si>
    <t>4年10月</t>
    <rPh sb="1" eb="2">
      <t>ネン</t>
    </rPh>
    <rPh sb="4" eb="5">
      <t>ガツ</t>
    </rPh>
    <phoneticPr fontId="1"/>
  </si>
  <si>
    <t>4年11月</t>
    <rPh sb="1" eb="2">
      <t>ネン</t>
    </rPh>
    <rPh sb="4" eb="5">
      <t>ガツ</t>
    </rPh>
    <phoneticPr fontId="1"/>
  </si>
  <si>
    <t>4年12月</t>
    <rPh sb="1" eb="2">
      <t>ネン</t>
    </rPh>
    <rPh sb="4" eb="5">
      <t>ガツ</t>
    </rPh>
    <phoneticPr fontId="1"/>
  </si>
  <si>
    <t>令和4</t>
    <rPh sb="0" eb="2">
      <t>レイワ</t>
    </rPh>
    <phoneticPr fontId="1"/>
  </si>
  <si>
    <t>注）令和5年3月31日現在</t>
    <rPh sb="0" eb="1">
      <t>チュウ</t>
    </rPh>
    <rPh sb="2" eb="4">
      <t>レイワ</t>
    </rPh>
    <phoneticPr fontId="1"/>
  </si>
  <si>
    <t>流域
（㎢）</t>
    <rPh sb="0" eb="2">
      <t>リュウイキ</t>
    </rPh>
    <phoneticPr fontId="1"/>
  </si>
  <si>
    <t>坂　　　　　　川</t>
    <phoneticPr fontId="1"/>
  </si>
  <si>
    <t>注）観測地点は乙訓消防組合消防本部（長岡京市神足芝本９番地）である。　　　　　　　　　　　　　　　　　　</t>
    <rPh sb="2" eb="4">
      <t>カンソク</t>
    </rPh>
    <rPh sb="4" eb="6">
      <t>チテン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</si>
</sst>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ggge"/>
    <numFmt numFmtId="178" formatCode="#,##0.0;[Red]\-#,##0.0"/>
    <numFmt numFmtId="179" formatCode="[$-411]ge\.m\.d;@"/>
    <numFmt numFmtId="180" formatCode="#,##0.0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/>
    <xf numFmtId="0" fontId="2" fillId="0" borderId="0" xfId="0" applyFont="1" applyAlignment="1"/>
    <xf numFmtId="177" fontId="2" fillId="0" borderId="0" xfId="0" applyNumberFormat="1" applyFont="1"/>
    <xf numFmtId="177" fontId="5" fillId="0" borderId="0" xfId="0" applyNumberFormat="1" applyFont="1"/>
    <xf numFmtId="178" fontId="3" fillId="0" borderId="12" xfId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179" fontId="9" fillId="0" borderId="0" xfId="0" applyNumberFormat="1" applyFont="1" applyAlignment="1"/>
    <xf numFmtId="179" fontId="10" fillId="0" borderId="0" xfId="0" applyNumberFormat="1" applyFont="1"/>
    <xf numFmtId="176" fontId="3" fillId="0" borderId="0" xfId="0" applyNumberFormat="1" applyFont="1" applyBorder="1" applyAlignment="1">
      <alignment horizontal="right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8" xfId="0" quotePrefix="1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top" wrapText="1"/>
    </xf>
    <xf numFmtId="0" fontId="2" fillId="0" borderId="0" xfId="0" applyFont="1" applyBorder="1"/>
    <xf numFmtId="0" fontId="3" fillId="0" borderId="24" xfId="0" quotePrefix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180" fontId="11" fillId="0" borderId="0" xfId="1" applyNumberFormat="1" applyFont="1" applyBorder="1" applyAlignment="1">
      <alignment horizontal="right" vertical="center"/>
    </xf>
    <xf numFmtId="180" fontId="3" fillId="0" borderId="0" xfId="1" applyNumberFormat="1" applyFont="1" applyBorder="1" applyAlignment="1">
      <alignment horizontal="right" vertical="center"/>
    </xf>
    <xf numFmtId="180" fontId="3" fillId="0" borderId="15" xfId="1" applyNumberFormat="1" applyFont="1" applyBorder="1" applyAlignment="1">
      <alignment horizontal="right" vertical="center"/>
    </xf>
    <xf numFmtId="38" fontId="3" fillId="0" borderId="0" xfId="1" applyNumberFormat="1" applyFont="1" applyBorder="1" applyAlignment="1">
      <alignment horizontal="right" vertical="center"/>
    </xf>
    <xf numFmtId="38" fontId="3" fillId="0" borderId="15" xfId="1" applyNumberFormat="1" applyFont="1" applyBorder="1" applyAlignment="1">
      <alignment horizontal="right" vertical="center"/>
    </xf>
    <xf numFmtId="0" fontId="3" fillId="0" borderId="25" xfId="0" applyNumberFormat="1" applyFont="1" applyBorder="1" applyAlignment="1">
      <alignment horizontal="left" vertical="top" wrapText="1"/>
    </xf>
    <xf numFmtId="0" fontId="3" fillId="0" borderId="25" xfId="0" applyNumberFormat="1" applyFont="1" applyBorder="1" applyAlignment="1">
      <alignment horizontal="right" vertical="top" wrapText="1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76" fontId="4" fillId="0" borderId="0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21" xfId="0" applyFont="1" applyBorder="1" applyAlignment="1">
      <alignment horizontal="left" wrapText="1"/>
    </xf>
    <xf numFmtId="0" fontId="3" fillId="0" borderId="20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Layout" topLeftCell="A10" zoomScaleNormal="100" workbookViewId="0">
      <selection activeCell="M27" sqref="M27"/>
    </sheetView>
  </sheetViews>
  <sheetFormatPr defaultColWidth="9" defaultRowHeight="13.2" x14ac:dyDescent="0.2"/>
  <cols>
    <col min="1" max="1" width="8" style="3" customWidth="1"/>
    <col min="2" max="4" width="5.88671875" style="3" customWidth="1"/>
    <col min="5" max="5" width="8.21875" style="3" customWidth="1"/>
    <col min="6" max="6" width="7.109375" style="3" customWidth="1"/>
    <col min="7" max="7" width="5.6640625" style="3" customWidth="1"/>
    <col min="8" max="8" width="7.88671875" style="3" customWidth="1"/>
    <col min="9" max="9" width="5.77734375" style="3" customWidth="1"/>
    <col min="10" max="13" width="6.109375" style="3" customWidth="1"/>
    <col min="14" max="14" width="5.77734375" style="3" customWidth="1"/>
    <col min="15" max="16384" width="9" style="3"/>
  </cols>
  <sheetData>
    <row r="1" spans="1:13" ht="18.75" customHeight="1" thickBot="1" x14ac:dyDescent="0.25">
      <c r="A1" s="16" t="s">
        <v>0</v>
      </c>
    </row>
    <row r="2" spans="1:13" s="1" customFormat="1" ht="20.25" customHeight="1" thickTop="1" x14ac:dyDescent="0.2">
      <c r="A2" s="75" t="s">
        <v>46</v>
      </c>
      <c r="B2" s="69" t="s">
        <v>1</v>
      </c>
      <c r="C2" s="70"/>
      <c r="D2" s="77"/>
      <c r="E2" s="69" t="s">
        <v>5</v>
      </c>
      <c r="F2" s="77"/>
      <c r="G2" s="78" t="s">
        <v>14</v>
      </c>
      <c r="H2" s="69" t="s">
        <v>7</v>
      </c>
      <c r="I2" s="70"/>
      <c r="J2" s="70"/>
      <c r="K2" s="70"/>
      <c r="L2" s="70"/>
      <c r="M2" s="70"/>
    </row>
    <row r="3" spans="1:13" s="1" customFormat="1" ht="23.25" customHeight="1" x14ac:dyDescent="0.2">
      <c r="A3" s="76"/>
      <c r="B3" s="2" t="s">
        <v>2</v>
      </c>
      <c r="C3" s="2" t="s">
        <v>3</v>
      </c>
      <c r="D3" s="2" t="s">
        <v>4</v>
      </c>
      <c r="E3" s="2" t="s">
        <v>6</v>
      </c>
      <c r="F3" s="4" t="s">
        <v>15</v>
      </c>
      <c r="G3" s="79"/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8" t="s">
        <v>13</v>
      </c>
    </row>
    <row r="4" spans="1:13" s="1" customFormat="1" ht="15.75" customHeight="1" x14ac:dyDescent="0.2">
      <c r="A4" s="22" t="s">
        <v>44</v>
      </c>
      <c r="B4" s="5">
        <v>16.5</v>
      </c>
      <c r="C4" s="5">
        <v>39.4</v>
      </c>
      <c r="D4" s="5">
        <v>-3.7</v>
      </c>
      <c r="E4" s="14">
        <v>1522.5</v>
      </c>
      <c r="F4" s="14">
        <v>171</v>
      </c>
      <c r="G4" s="5">
        <v>70.7</v>
      </c>
      <c r="H4" s="5">
        <v>234</v>
      </c>
      <c r="I4" s="5" t="s">
        <v>24</v>
      </c>
      <c r="J4" s="5">
        <v>88</v>
      </c>
      <c r="K4" s="5">
        <v>42</v>
      </c>
      <c r="L4" s="5">
        <v>1</v>
      </c>
      <c r="M4" s="5" t="s">
        <v>24</v>
      </c>
    </row>
    <row r="5" spans="1:13" ht="15.75" customHeight="1" x14ac:dyDescent="0.2">
      <c r="A5" s="23" t="s">
        <v>45</v>
      </c>
      <c r="B5" s="7">
        <v>16.600000000000001</v>
      </c>
      <c r="C5" s="7">
        <v>38.5</v>
      </c>
      <c r="D5" s="7">
        <v>-1.3</v>
      </c>
      <c r="E5" s="15">
        <v>1223.5</v>
      </c>
      <c r="F5" s="15">
        <v>80</v>
      </c>
      <c r="G5" s="7">
        <v>71.5</v>
      </c>
      <c r="H5" s="7">
        <v>240</v>
      </c>
      <c r="I5" s="7" t="s">
        <v>24</v>
      </c>
      <c r="J5" s="7">
        <v>77</v>
      </c>
      <c r="K5" s="7">
        <v>46</v>
      </c>
      <c r="L5" s="7">
        <v>2</v>
      </c>
      <c r="M5" s="7" t="s">
        <v>24</v>
      </c>
    </row>
    <row r="6" spans="1:13" ht="15.75" customHeight="1" x14ac:dyDescent="0.2">
      <c r="A6" s="23" t="s">
        <v>47</v>
      </c>
      <c r="B6" s="7">
        <v>17.5</v>
      </c>
      <c r="C6" s="21">
        <v>39</v>
      </c>
      <c r="D6" s="7">
        <v>-1.8</v>
      </c>
      <c r="E6" s="15">
        <v>1526.5</v>
      </c>
      <c r="F6" s="15">
        <v>71.5</v>
      </c>
      <c r="G6" s="7">
        <v>72.099999999999994</v>
      </c>
      <c r="H6" s="7">
        <v>257</v>
      </c>
      <c r="I6" s="7" t="s">
        <v>24</v>
      </c>
      <c r="J6" s="7">
        <v>57</v>
      </c>
      <c r="K6" s="7">
        <v>52</v>
      </c>
      <c r="L6" s="7" t="s">
        <v>24</v>
      </c>
      <c r="M6" s="7" t="s">
        <v>24</v>
      </c>
    </row>
    <row r="7" spans="1:13" ht="15.75" customHeight="1" x14ac:dyDescent="0.2">
      <c r="A7" s="23" t="s">
        <v>48</v>
      </c>
      <c r="B7" s="7">
        <v>16.600000000000001</v>
      </c>
      <c r="C7" s="21">
        <v>38.1</v>
      </c>
      <c r="D7" s="7">
        <v>-3.6</v>
      </c>
      <c r="E7" s="15">
        <v>1849</v>
      </c>
      <c r="F7" s="15">
        <v>118</v>
      </c>
      <c r="G7" s="7">
        <v>72.2</v>
      </c>
      <c r="H7" s="7">
        <v>255</v>
      </c>
      <c r="I7" s="7" t="s">
        <v>24</v>
      </c>
      <c r="J7" s="7">
        <v>56</v>
      </c>
      <c r="K7" s="7">
        <v>53</v>
      </c>
      <c r="L7" s="7">
        <v>1</v>
      </c>
      <c r="M7" s="7" t="s">
        <v>24</v>
      </c>
    </row>
    <row r="8" spans="1:13" ht="15.75" customHeight="1" x14ac:dyDescent="0.2">
      <c r="A8" s="23" t="s">
        <v>62</v>
      </c>
      <c r="B8" s="21">
        <f>AVERAGE(B9:B20)</f>
        <v>16.541666666666668</v>
      </c>
      <c r="C8" s="21">
        <v>38.4</v>
      </c>
      <c r="D8" s="7">
        <v>-2.6</v>
      </c>
      <c r="E8" s="15">
        <f>SUM(E9:E20)</f>
        <v>1212.5</v>
      </c>
      <c r="F8" s="15">
        <v>72.5</v>
      </c>
      <c r="G8" s="21">
        <f>AVERAGE(G9:G20)</f>
        <v>71.908333333333346</v>
      </c>
      <c r="H8" s="7">
        <f>SUM(H9:H20)</f>
        <v>246</v>
      </c>
      <c r="I8" s="7" t="s">
        <v>24</v>
      </c>
      <c r="J8" s="7">
        <f>SUM(J9:J20)</f>
        <v>74</v>
      </c>
      <c r="K8" s="7">
        <f>SUM(K9:K20)</f>
        <v>43</v>
      </c>
      <c r="L8" s="7">
        <f>SUM(L9:L20)</f>
        <v>2</v>
      </c>
      <c r="M8" s="7" t="s">
        <v>24</v>
      </c>
    </row>
    <row r="9" spans="1:13" ht="15.75" customHeight="1" x14ac:dyDescent="0.2">
      <c r="A9" s="24" t="s">
        <v>50</v>
      </c>
      <c r="B9" s="15">
        <v>4</v>
      </c>
      <c r="C9" s="15">
        <v>13.2</v>
      </c>
      <c r="D9" s="29">
        <v>-1.6</v>
      </c>
      <c r="E9" s="15">
        <v>23.5</v>
      </c>
      <c r="F9" s="15">
        <v>12</v>
      </c>
      <c r="G9" s="15">
        <v>75.5</v>
      </c>
      <c r="H9" s="32">
        <v>16</v>
      </c>
      <c r="I9" s="15" t="s">
        <v>24</v>
      </c>
      <c r="J9" s="32">
        <v>11</v>
      </c>
      <c r="K9" s="32">
        <v>2</v>
      </c>
      <c r="L9" s="32">
        <v>2</v>
      </c>
      <c r="M9" s="15" t="s">
        <v>24</v>
      </c>
    </row>
    <row r="10" spans="1:13" ht="15.75" customHeight="1" x14ac:dyDescent="0.2">
      <c r="A10" s="24" t="s">
        <v>51</v>
      </c>
      <c r="B10" s="15">
        <v>4.2</v>
      </c>
      <c r="C10" s="15">
        <v>14.7</v>
      </c>
      <c r="D10" s="29">
        <v>-2.6</v>
      </c>
      <c r="E10" s="15">
        <v>16</v>
      </c>
      <c r="F10" s="15">
        <v>8</v>
      </c>
      <c r="G10" s="15">
        <v>67.2</v>
      </c>
      <c r="H10" s="32">
        <v>22</v>
      </c>
      <c r="I10" s="15" t="s">
        <v>24</v>
      </c>
      <c r="J10" s="32">
        <v>6</v>
      </c>
      <c r="K10" s="32" t="s">
        <v>24</v>
      </c>
      <c r="L10" s="32" t="s">
        <v>24</v>
      </c>
      <c r="M10" s="15" t="s">
        <v>24</v>
      </c>
    </row>
    <row r="11" spans="1:13" ht="15.75" customHeight="1" x14ac:dyDescent="0.2">
      <c r="A11" s="24" t="s">
        <v>52</v>
      </c>
      <c r="B11" s="15">
        <v>10.199999999999999</v>
      </c>
      <c r="C11" s="15">
        <v>21.6</v>
      </c>
      <c r="D11" s="29">
        <v>-0.6</v>
      </c>
      <c r="E11" s="15">
        <v>85</v>
      </c>
      <c r="F11" s="15">
        <v>28.5</v>
      </c>
      <c r="G11" s="15">
        <v>70.7</v>
      </c>
      <c r="H11" s="32">
        <v>20</v>
      </c>
      <c r="I11" s="15" t="s">
        <v>24</v>
      </c>
      <c r="J11" s="32">
        <v>7</v>
      </c>
      <c r="K11" s="32">
        <v>4</v>
      </c>
      <c r="L11" s="32" t="s">
        <v>24</v>
      </c>
      <c r="M11" s="15" t="s">
        <v>24</v>
      </c>
    </row>
    <row r="12" spans="1:13" ht="15.75" customHeight="1" x14ac:dyDescent="0.2">
      <c r="A12" s="24" t="s">
        <v>53</v>
      </c>
      <c r="B12" s="15">
        <v>16.100000000000001</v>
      </c>
      <c r="C12" s="15">
        <v>29.4</v>
      </c>
      <c r="D12" s="29">
        <v>2.6</v>
      </c>
      <c r="E12" s="15">
        <v>114.5</v>
      </c>
      <c r="F12" s="15">
        <v>53</v>
      </c>
      <c r="G12" s="15">
        <v>66.099999999999994</v>
      </c>
      <c r="H12" s="32">
        <v>20</v>
      </c>
      <c r="I12" s="15" t="s">
        <v>24</v>
      </c>
      <c r="J12" s="32">
        <v>6</v>
      </c>
      <c r="K12" s="32">
        <v>4</v>
      </c>
      <c r="L12" s="32" t="s">
        <v>24</v>
      </c>
      <c r="M12" s="15" t="s">
        <v>24</v>
      </c>
    </row>
    <row r="13" spans="1:13" ht="15.75" customHeight="1" x14ac:dyDescent="0.2">
      <c r="A13" s="24" t="s">
        <v>54</v>
      </c>
      <c r="B13" s="15">
        <v>19.399999999999999</v>
      </c>
      <c r="C13" s="15">
        <v>33.6</v>
      </c>
      <c r="D13" s="30">
        <v>7.8</v>
      </c>
      <c r="E13" s="15">
        <v>88.5</v>
      </c>
      <c r="F13" s="15">
        <v>15.5</v>
      </c>
      <c r="G13" s="15">
        <v>63.4</v>
      </c>
      <c r="H13" s="32">
        <v>19</v>
      </c>
      <c r="I13" s="15" t="s">
        <v>24</v>
      </c>
      <c r="J13" s="32">
        <v>9</v>
      </c>
      <c r="K13" s="32">
        <v>3</v>
      </c>
      <c r="L13" s="32" t="s">
        <v>24</v>
      </c>
      <c r="M13" s="15" t="s">
        <v>24</v>
      </c>
    </row>
    <row r="14" spans="1:13" ht="15.75" customHeight="1" x14ac:dyDescent="0.2">
      <c r="A14" s="24" t="s">
        <v>55</v>
      </c>
      <c r="B14" s="15">
        <v>24.1</v>
      </c>
      <c r="C14" s="15">
        <v>36.799999999999997</v>
      </c>
      <c r="D14" s="15">
        <v>13.7</v>
      </c>
      <c r="E14" s="15">
        <v>135</v>
      </c>
      <c r="F14" s="15">
        <v>56</v>
      </c>
      <c r="G14" s="15">
        <v>71.8</v>
      </c>
      <c r="H14" s="32">
        <v>20</v>
      </c>
      <c r="I14" s="15" t="s">
        <v>24</v>
      </c>
      <c r="J14" s="32">
        <v>4</v>
      </c>
      <c r="K14" s="32">
        <v>6</v>
      </c>
      <c r="L14" s="32" t="s">
        <v>24</v>
      </c>
      <c r="M14" s="15" t="s">
        <v>24</v>
      </c>
    </row>
    <row r="15" spans="1:13" ht="15.75" customHeight="1" x14ac:dyDescent="0.2">
      <c r="A15" s="24" t="s">
        <v>56</v>
      </c>
      <c r="B15" s="15">
        <v>28</v>
      </c>
      <c r="C15" s="15">
        <v>38.4</v>
      </c>
      <c r="D15" s="15">
        <v>21</v>
      </c>
      <c r="E15" s="15">
        <v>204.5</v>
      </c>
      <c r="F15" s="15">
        <v>72.5</v>
      </c>
      <c r="G15" s="15">
        <v>76</v>
      </c>
      <c r="H15" s="32">
        <v>17</v>
      </c>
      <c r="I15" s="15" t="s">
        <v>24</v>
      </c>
      <c r="J15" s="32">
        <v>8</v>
      </c>
      <c r="K15" s="32">
        <v>6</v>
      </c>
      <c r="L15" s="32" t="s">
        <v>24</v>
      </c>
      <c r="M15" s="15" t="s">
        <v>24</v>
      </c>
    </row>
    <row r="16" spans="1:13" ht="15.75" customHeight="1" x14ac:dyDescent="0.2">
      <c r="A16" s="24" t="s">
        <v>57</v>
      </c>
      <c r="B16" s="15">
        <v>28.9</v>
      </c>
      <c r="C16" s="15">
        <v>37.4</v>
      </c>
      <c r="D16" s="15">
        <v>20.100000000000001</v>
      </c>
      <c r="E16" s="15">
        <v>163</v>
      </c>
      <c r="F16" s="15">
        <v>68.5</v>
      </c>
      <c r="G16" s="15">
        <v>74.900000000000006</v>
      </c>
      <c r="H16" s="32">
        <v>21</v>
      </c>
      <c r="I16" s="15" t="s">
        <v>24</v>
      </c>
      <c r="J16" s="32">
        <v>7</v>
      </c>
      <c r="K16" s="32">
        <v>3</v>
      </c>
      <c r="L16" s="32" t="s">
        <v>24</v>
      </c>
      <c r="M16" s="15" t="s">
        <v>24</v>
      </c>
    </row>
    <row r="17" spans="1:14" ht="15.75" customHeight="1" x14ac:dyDescent="0.2">
      <c r="A17" s="24" t="s">
        <v>58</v>
      </c>
      <c r="B17" s="15">
        <v>25.6</v>
      </c>
      <c r="C17" s="15">
        <v>34.9</v>
      </c>
      <c r="D17" s="15">
        <v>16.399999999999999</v>
      </c>
      <c r="E17" s="15">
        <v>187.5</v>
      </c>
      <c r="F17" s="15">
        <v>62</v>
      </c>
      <c r="G17" s="15">
        <v>75.599999999999994</v>
      </c>
      <c r="H17" s="32">
        <v>19</v>
      </c>
      <c r="I17" s="15" t="s">
        <v>24</v>
      </c>
      <c r="J17" s="32">
        <v>8</v>
      </c>
      <c r="K17" s="32">
        <v>3</v>
      </c>
      <c r="L17" s="32" t="s">
        <v>24</v>
      </c>
      <c r="M17" s="15" t="s">
        <v>24</v>
      </c>
    </row>
    <row r="18" spans="1:14" ht="15.75" customHeight="1" x14ac:dyDescent="0.2">
      <c r="A18" s="24" t="s">
        <v>59</v>
      </c>
      <c r="B18" s="15">
        <v>17.899999999999999</v>
      </c>
      <c r="C18" s="15">
        <v>30.6</v>
      </c>
      <c r="D18" s="15">
        <v>8.3000000000000007</v>
      </c>
      <c r="E18" s="15">
        <v>88.5</v>
      </c>
      <c r="F18" s="15">
        <v>37.5</v>
      </c>
      <c r="G18" s="15">
        <v>72.900000000000006</v>
      </c>
      <c r="H18" s="32">
        <v>25</v>
      </c>
      <c r="I18" s="15" t="s">
        <v>24</v>
      </c>
      <c r="J18" s="32">
        <v>3</v>
      </c>
      <c r="K18" s="32">
        <v>3</v>
      </c>
      <c r="L18" s="32" t="s">
        <v>24</v>
      </c>
      <c r="M18" s="15" t="s">
        <v>24</v>
      </c>
    </row>
    <row r="19" spans="1:14" ht="15.75" customHeight="1" x14ac:dyDescent="0.2">
      <c r="A19" s="24" t="s">
        <v>60</v>
      </c>
      <c r="B19" s="15">
        <v>13.8</v>
      </c>
      <c r="C19" s="15">
        <v>23.7</v>
      </c>
      <c r="D19" s="15">
        <v>6.1</v>
      </c>
      <c r="E19" s="15">
        <v>89.5</v>
      </c>
      <c r="F19" s="15">
        <v>31.5</v>
      </c>
      <c r="G19" s="15">
        <v>78.599999999999994</v>
      </c>
      <c r="H19" s="32">
        <v>21</v>
      </c>
      <c r="I19" s="15" t="s">
        <v>24</v>
      </c>
      <c r="J19" s="32">
        <v>4</v>
      </c>
      <c r="K19" s="32">
        <v>5</v>
      </c>
      <c r="L19" s="32" t="s">
        <v>24</v>
      </c>
      <c r="M19" s="15" t="s">
        <v>24</v>
      </c>
    </row>
    <row r="20" spans="1:14" ht="15.75" customHeight="1" thickBot="1" x14ac:dyDescent="0.25">
      <c r="A20" s="27" t="s">
        <v>61</v>
      </c>
      <c r="B20" s="28">
        <v>6.3</v>
      </c>
      <c r="C20" s="28">
        <v>16.399999999999999</v>
      </c>
      <c r="D20" s="31">
        <v>-1.1000000000000001</v>
      </c>
      <c r="E20" s="28">
        <v>17</v>
      </c>
      <c r="F20" s="28">
        <v>8</v>
      </c>
      <c r="G20" s="28">
        <v>70.2</v>
      </c>
      <c r="H20" s="33">
        <v>26</v>
      </c>
      <c r="I20" s="28" t="s">
        <v>24</v>
      </c>
      <c r="J20" s="33">
        <v>1</v>
      </c>
      <c r="K20" s="33">
        <v>4</v>
      </c>
      <c r="L20" s="33" t="s">
        <v>24</v>
      </c>
      <c r="M20" s="28" t="s">
        <v>24</v>
      </c>
      <c r="N20" s="26"/>
    </row>
    <row r="21" spans="1:14" ht="41.55" customHeight="1" x14ac:dyDescent="0.2">
      <c r="A21" s="34" t="s">
        <v>66</v>
      </c>
      <c r="B21" s="34"/>
      <c r="C21" s="34"/>
      <c r="D21" s="34"/>
      <c r="E21" s="34"/>
      <c r="F21" s="34"/>
      <c r="G21" s="34"/>
      <c r="H21" s="34"/>
      <c r="I21" s="34"/>
      <c r="J21" s="35" t="s">
        <v>16</v>
      </c>
      <c r="K21" s="35"/>
      <c r="L21" s="35"/>
      <c r="M21" s="35"/>
      <c r="N21" s="25"/>
    </row>
    <row r="22" spans="1:14" ht="12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7"/>
      <c r="K22" s="6"/>
      <c r="L22" s="6"/>
      <c r="M22" s="6"/>
      <c r="N22" s="7"/>
    </row>
    <row r="23" spans="1:14" ht="18" customHeight="1" thickBot="1" x14ac:dyDescent="0.25">
      <c r="A23" s="16" t="s">
        <v>17</v>
      </c>
    </row>
    <row r="24" spans="1:14" ht="25.5" customHeight="1" thickTop="1" x14ac:dyDescent="0.2">
      <c r="A24" s="47" t="s">
        <v>18</v>
      </c>
      <c r="B24" s="48"/>
      <c r="C24" s="48"/>
      <c r="D24" s="58" t="s">
        <v>19</v>
      </c>
      <c r="E24" s="47"/>
      <c r="F24" s="59" t="s">
        <v>20</v>
      </c>
      <c r="G24" s="60"/>
      <c r="H24" s="59" t="s">
        <v>64</v>
      </c>
      <c r="I24" s="61"/>
    </row>
    <row r="25" spans="1:14" ht="15" customHeight="1" x14ac:dyDescent="0.2">
      <c r="A25" s="49" t="s">
        <v>25</v>
      </c>
      <c r="B25" s="49"/>
      <c r="C25" s="9" t="s">
        <v>21</v>
      </c>
      <c r="D25" s="62" t="s">
        <v>26</v>
      </c>
      <c r="E25" s="63"/>
      <c r="F25" s="44">
        <v>15</v>
      </c>
      <c r="G25" s="44"/>
      <c r="H25" s="44">
        <v>35.700000000000003</v>
      </c>
      <c r="I25" s="44"/>
    </row>
    <row r="26" spans="1:14" ht="15" customHeight="1" x14ac:dyDescent="0.2">
      <c r="A26" s="50" t="s">
        <v>27</v>
      </c>
      <c r="B26" s="50"/>
      <c r="C26" s="51"/>
      <c r="D26" s="39" t="s">
        <v>26</v>
      </c>
      <c r="E26" s="40"/>
      <c r="F26" s="36">
        <v>0.6</v>
      </c>
      <c r="G26" s="36"/>
      <c r="H26" s="66"/>
      <c r="I26" s="66"/>
    </row>
    <row r="27" spans="1:14" ht="15" customHeight="1" x14ac:dyDescent="0.2">
      <c r="A27" s="52" t="s">
        <v>27</v>
      </c>
      <c r="B27" s="52"/>
      <c r="C27" s="53"/>
      <c r="D27" s="39" t="s">
        <v>28</v>
      </c>
      <c r="E27" s="40"/>
      <c r="F27" s="36">
        <v>0.9</v>
      </c>
      <c r="G27" s="36"/>
      <c r="H27" s="36">
        <v>3.6</v>
      </c>
      <c r="I27" s="36"/>
    </row>
    <row r="28" spans="1:14" ht="15" customHeight="1" x14ac:dyDescent="0.2">
      <c r="A28" s="50" t="s">
        <v>27</v>
      </c>
      <c r="B28" s="50"/>
      <c r="C28" s="51"/>
      <c r="D28" s="64" t="s">
        <v>29</v>
      </c>
      <c r="E28" s="65"/>
      <c r="F28" s="38">
        <v>2.2000000000000002</v>
      </c>
      <c r="G28" s="38"/>
      <c r="H28" s="38"/>
      <c r="I28" s="38"/>
    </row>
    <row r="29" spans="1:14" ht="15" customHeight="1" x14ac:dyDescent="0.2">
      <c r="A29" s="54" t="s">
        <v>30</v>
      </c>
      <c r="B29" s="55"/>
      <c r="C29" s="55"/>
      <c r="D29" s="39" t="s">
        <v>29</v>
      </c>
      <c r="E29" s="40"/>
      <c r="F29" s="36">
        <v>1.5</v>
      </c>
      <c r="G29" s="36"/>
      <c r="H29" s="36">
        <v>0.8</v>
      </c>
      <c r="I29" s="36"/>
    </row>
    <row r="30" spans="1:14" ht="15" customHeight="1" x14ac:dyDescent="0.2">
      <c r="A30" s="54" t="s">
        <v>31</v>
      </c>
      <c r="B30" s="55"/>
      <c r="C30" s="55"/>
      <c r="D30" s="39" t="s">
        <v>28</v>
      </c>
      <c r="E30" s="40"/>
      <c r="F30" s="36">
        <v>2.6</v>
      </c>
      <c r="G30" s="36"/>
      <c r="H30" s="36">
        <v>1.7</v>
      </c>
      <c r="I30" s="36"/>
    </row>
    <row r="31" spans="1:14" ht="15" customHeight="1" x14ac:dyDescent="0.2">
      <c r="A31" s="54" t="s">
        <v>32</v>
      </c>
      <c r="B31" s="55"/>
      <c r="C31" s="55"/>
      <c r="D31" s="39" t="s">
        <v>28</v>
      </c>
      <c r="E31" s="40"/>
      <c r="F31" s="36">
        <v>2.4</v>
      </c>
      <c r="G31" s="36"/>
      <c r="H31" s="36">
        <v>1.6</v>
      </c>
      <c r="I31" s="36"/>
    </row>
    <row r="32" spans="1:14" ht="15" customHeight="1" x14ac:dyDescent="0.2">
      <c r="A32" s="54" t="s">
        <v>33</v>
      </c>
      <c r="B32" s="55"/>
      <c r="C32" s="55"/>
      <c r="D32" s="39" t="s">
        <v>28</v>
      </c>
      <c r="E32" s="40"/>
      <c r="F32" s="36">
        <v>1.1000000000000001</v>
      </c>
      <c r="G32" s="36"/>
      <c r="H32" s="36">
        <v>0.3</v>
      </c>
      <c r="I32" s="36"/>
    </row>
    <row r="33" spans="1:14" ht="15" customHeight="1" x14ac:dyDescent="0.2">
      <c r="A33" s="54" t="s">
        <v>34</v>
      </c>
      <c r="B33" s="55"/>
      <c r="C33" s="55"/>
      <c r="D33" s="39" t="s">
        <v>28</v>
      </c>
      <c r="E33" s="40"/>
      <c r="F33" s="36">
        <v>1.1000000000000001</v>
      </c>
      <c r="G33" s="36"/>
      <c r="H33" s="36">
        <v>0.3</v>
      </c>
      <c r="I33" s="36"/>
    </row>
    <row r="34" spans="1:14" ht="15" customHeight="1" x14ac:dyDescent="0.2">
      <c r="A34" s="63" t="s">
        <v>65</v>
      </c>
      <c r="B34" s="63"/>
      <c r="C34" s="71"/>
      <c r="D34" s="67" t="s">
        <v>28</v>
      </c>
      <c r="E34" s="68"/>
      <c r="F34" s="37">
        <v>1.3</v>
      </c>
      <c r="G34" s="37"/>
      <c r="H34" s="37">
        <v>2.4</v>
      </c>
      <c r="I34" s="37"/>
    </row>
    <row r="35" spans="1:14" ht="15" customHeight="1" x14ac:dyDescent="0.2">
      <c r="A35" s="72"/>
      <c r="B35" s="72"/>
      <c r="C35" s="73"/>
      <c r="D35" s="64" t="s">
        <v>29</v>
      </c>
      <c r="E35" s="65"/>
      <c r="F35" s="38">
        <v>1</v>
      </c>
      <c r="G35" s="38"/>
      <c r="H35" s="38"/>
      <c r="I35" s="38"/>
    </row>
    <row r="36" spans="1:14" ht="15" customHeight="1" x14ac:dyDescent="0.2">
      <c r="A36" s="49" t="s">
        <v>35</v>
      </c>
      <c r="B36" s="49"/>
      <c r="C36" s="9" t="s">
        <v>22</v>
      </c>
      <c r="D36" s="39" t="s">
        <v>26</v>
      </c>
      <c r="E36" s="40"/>
      <c r="F36" s="36">
        <v>5.6</v>
      </c>
      <c r="G36" s="36"/>
      <c r="H36" s="36">
        <v>10</v>
      </c>
      <c r="I36" s="36"/>
    </row>
    <row r="37" spans="1:14" ht="15" customHeight="1" x14ac:dyDescent="0.2">
      <c r="A37" s="56" t="s">
        <v>36</v>
      </c>
      <c r="B37" s="57"/>
      <c r="C37" s="57"/>
      <c r="D37" s="39" t="s">
        <v>37</v>
      </c>
      <c r="E37" s="40"/>
      <c r="F37" s="36">
        <v>1.6</v>
      </c>
      <c r="G37" s="36"/>
      <c r="H37" s="36">
        <v>0.8</v>
      </c>
      <c r="I37" s="36"/>
    </row>
    <row r="38" spans="1:14" ht="15" customHeight="1" x14ac:dyDescent="0.2">
      <c r="A38" s="54" t="s">
        <v>38</v>
      </c>
      <c r="B38" s="55"/>
      <c r="C38" s="55"/>
      <c r="D38" s="39" t="s">
        <v>37</v>
      </c>
      <c r="E38" s="40"/>
      <c r="F38" s="36">
        <v>1.2</v>
      </c>
      <c r="G38" s="36"/>
      <c r="H38" s="36">
        <v>1.7</v>
      </c>
      <c r="I38" s="36"/>
    </row>
    <row r="39" spans="1:14" ht="15" customHeight="1" x14ac:dyDescent="0.2">
      <c r="A39" s="54" t="s">
        <v>39</v>
      </c>
      <c r="B39" s="55"/>
      <c r="C39" s="55"/>
      <c r="D39" s="39" t="s">
        <v>28</v>
      </c>
      <c r="E39" s="40"/>
      <c r="F39" s="36">
        <v>2.1</v>
      </c>
      <c r="G39" s="36"/>
      <c r="H39" s="36">
        <v>0.8</v>
      </c>
      <c r="I39" s="36"/>
    </row>
    <row r="40" spans="1:14" ht="15" customHeight="1" x14ac:dyDescent="0.2">
      <c r="A40" s="54" t="s">
        <v>40</v>
      </c>
      <c r="B40" s="55"/>
      <c r="C40" s="55"/>
      <c r="D40" s="39" t="s">
        <v>28</v>
      </c>
      <c r="E40" s="40"/>
      <c r="F40" s="36">
        <v>1.3</v>
      </c>
      <c r="G40" s="36"/>
      <c r="H40" s="36">
        <v>0.5</v>
      </c>
      <c r="I40" s="36"/>
    </row>
    <row r="41" spans="1:14" ht="15" customHeight="1" x14ac:dyDescent="0.2">
      <c r="A41" s="54" t="s">
        <v>41</v>
      </c>
      <c r="B41" s="55"/>
      <c r="C41" s="55"/>
      <c r="D41" s="39" t="s">
        <v>28</v>
      </c>
      <c r="E41" s="40"/>
      <c r="F41" s="36">
        <v>1.5</v>
      </c>
      <c r="G41" s="36"/>
      <c r="H41" s="36">
        <v>0.9</v>
      </c>
      <c r="I41" s="36"/>
    </row>
    <row r="42" spans="1:14" ht="15" customHeight="1" x14ac:dyDescent="0.2">
      <c r="A42" s="54" t="s">
        <v>42</v>
      </c>
      <c r="B42" s="55"/>
      <c r="C42" s="55"/>
      <c r="D42" s="39" t="s">
        <v>28</v>
      </c>
      <c r="E42" s="40"/>
      <c r="F42" s="36">
        <v>1.3</v>
      </c>
      <c r="G42" s="36"/>
      <c r="H42" s="36">
        <v>0.1</v>
      </c>
      <c r="I42" s="36"/>
    </row>
    <row r="43" spans="1:14" ht="15" customHeight="1" thickBot="1" x14ac:dyDescent="0.25">
      <c r="A43" s="45" t="s">
        <v>43</v>
      </c>
      <c r="B43" s="46"/>
      <c r="C43" s="46"/>
      <c r="D43" s="41" t="s">
        <v>28</v>
      </c>
      <c r="E43" s="42"/>
      <c r="F43" s="43">
        <v>1.7</v>
      </c>
      <c r="G43" s="43"/>
      <c r="H43" s="43">
        <v>1</v>
      </c>
      <c r="I43" s="43"/>
    </row>
    <row r="44" spans="1:14" x14ac:dyDescent="0.2">
      <c r="A44" s="10" t="s">
        <v>63</v>
      </c>
      <c r="I44" s="17" t="s">
        <v>23</v>
      </c>
      <c r="J44" s="12"/>
      <c r="K44" s="13">
        <f ca="1">TODAY()</f>
        <v>45429</v>
      </c>
      <c r="L44" s="13">
        <f ca="1">EDATE(K44,-3)</f>
        <v>45339</v>
      </c>
      <c r="M44" s="13" t="str">
        <f ca="1">TEXT(L44,"ggge")</f>
        <v>令和6</v>
      </c>
      <c r="N44" s="12"/>
    </row>
    <row r="45" spans="1:14" s="11" customFormat="1" ht="50.25" customHeight="1" x14ac:dyDescent="0.2">
      <c r="A45" s="74" t="s">
        <v>49</v>
      </c>
      <c r="B45" s="74"/>
      <c r="C45" s="74"/>
      <c r="D45" s="74"/>
      <c r="E45" s="74"/>
      <c r="F45" s="74"/>
      <c r="G45" s="74"/>
      <c r="H45" s="74"/>
      <c r="I45" s="74"/>
      <c r="J45" s="19">
        <f ca="1">TODAY()-365</f>
        <v>45064</v>
      </c>
      <c r="K45" s="19">
        <v>43586</v>
      </c>
      <c r="L45" s="19">
        <v>43830</v>
      </c>
      <c r="M45" s="19">
        <v>43586</v>
      </c>
      <c r="N45" s="19">
        <v>43830</v>
      </c>
    </row>
    <row r="46" spans="1:14" x14ac:dyDescent="0.2">
      <c r="I46" s="20"/>
      <c r="J46" s="18"/>
      <c r="K46" s="18"/>
      <c r="L46" s="18"/>
      <c r="M46" s="18"/>
      <c r="N46" s="18"/>
    </row>
    <row r="47" spans="1:14" x14ac:dyDescent="0.2">
      <c r="I47" s="10"/>
    </row>
    <row r="48" spans="1:14" x14ac:dyDescent="0.2">
      <c r="I48" s="10"/>
    </row>
    <row r="49" spans="9:9" x14ac:dyDescent="0.2">
      <c r="I49" s="10"/>
    </row>
  </sheetData>
  <mergeCells count="87">
    <mergeCell ref="H2:M2"/>
    <mergeCell ref="A34:C35"/>
    <mergeCell ref="A45:I45"/>
    <mergeCell ref="A2:A3"/>
    <mergeCell ref="B2:D2"/>
    <mergeCell ref="E2:F2"/>
    <mergeCell ref="G2:G3"/>
    <mergeCell ref="A29:C29"/>
    <mergeCell ref="A30:C30"/>
    <mergeCell ref="A31:C31"/>
    <mergeCell ref="A41:C41"/>
    <mergeCell ref="A42:C42"/>
    <mergeCell ref="A32:C32"/>
    <mergeCell ref="A33:C33"/>
    <mergeCell ref="D31:E31"/>
    <mergeCell ref="D32:E32"/>
    <mergeCell ref="D33:E33"/>
    <mergeCell ref="D34:E34"/>
    <mergeCell ref="D35:E35"/>
    <mergeCell ref="D29:E29"/>
    <mergeCell ref="F30:G30"/>
    <mergeCell ref="H25:I25"/>
    <mergeCell ref="H26:I26"/>
    <mergeCell ref="H27:I27"/>
    <mergeCell ref="H28:I28"/>
    <mergeCell ref="H29:I29"/>
    <mergeCell ref="H30:I30"/>
    <mergeCell ref="H24:I24"/>
    <mergeCell ref="D25:E25"/>
    <mergeCell ref="D26:E26"/>
    <mergeCell ref="D27:E27"/>
    <mergeCell ref="D28:E28"/>
    <mergeCell ref="A43:C43"/>
    <mergeCell ref="A24:C24"/>
    <mergeCell ref="A25:B25"/>
    <mergeCell ref="A36:B36"/>
    <mergeCell ref="A26:C26"/>
    <mergeCell ref="A27:C27"/>
    <mergeCell ref="A28:C28"/>
    <mergeCell ref="A38:C38"/>
    <mergeCell ref="A39:C39"/>
    <mergeCell ref="A40:C40"/>
    <mergeCell ref="A37:C37"/>
    <mergeCell ref="D37:E37"/>
    <mergeCell ref="D38:E38"/>
    <mergeCell ref="D36:E36"/>
    <mergeCell ref="D39:E39"/>
    <mergeCell ref="D40:E40"/>
    <mergeCell ref="H40:I40"/>
    <mergeCell ref="H41:I41"/>
    <mergeCell ref="H42:I42"/>
    <mergeCell ref="D42:E42"/>
    <mergeCell ref="D43:E43"/>
    <mergeCell ref="H43:I43"/>
    <mergeCell ref="F43:G43"/>
    <mergeCell ref="F40:G40"/>
    <mergeCell ref="F41:G41"/>
    <mergeCell ref="F42:G42"/>
    <mergeCell ref="D41:E41"/>
    <mergeCell ref="H34:I34"/>
    <mergeCell ref="F39:G39"/>
    <mergeCell ref="H35:I35"/>
    <mergeCell ref="H36:I36"/>
    <mergeCell ref="H37:I37"/>
    <mergeCell ref="H38:I38"/>
    <mergeCell ref="H39:I39"/>
    <mergeCell ref="F34:G34"/>
    <mergeCell ref="F35:G35"/>
    <mergeCell ref="F36:G36"/>
    <mergeCell ref="F37:G37"/>
    <mergeCell ref="F38:G38"/>
    <mergeCell ref="A21:I21"/>
    <mergeCell ref="J21:M21"/>
    <mergeCell ref="H31:I31"/>
    <mergeCell ref="H32:I32"/>
    <mergeCell ref="H33:I33"/>
    <mergeCell ref="F31:G31"/>
    <mergeCell ref="F32:G32"/>
    <mergeCell ref="F33:G33"/>
    <mergeCell ref="F25:G25"/>
    <mergeCell ref="F26:G26"/>
    <mergeCell ref="F27:G27"/>
    <mergeCell ref="F28:G28"/>
    <mergeCell ref="F29:G29"/>
    <mergeCell ref="D30:E30"/>
    <mergeCell ref="D24:E24"/>
    <mergeCell ref="F24:G24"/>
  </mergeCells>
  <phoneticPr fontId="1"/>
  <pageMargins left="0.7" right="0.7" top="0.75" bottom="0.75" header="0.3" footer="0.3"/>
  <pageSetup paperSize="9" orientation="portrait" r:id="rId1"/>
  <headerFooter>
    <oddFooter>&amp;C&amp;"ＭＳ 明朝,標準"&amp;12- 3 -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1-3,4</vt:lpstr>
      <vt:lpstr>'1-3,4'!Print_Area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2024-05-17T06:34:18Z</dcterms:modified>
</cp:coreProperties>
</file>