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mc:AlternateContent xmlns:mc="http://schemas.openxmlformats.org/markup-compatibility/2006">
    <mc:Choice Requires="x15">
      <x15ac:absPath xmlns:x15ac="http://schemas.microsoft.com/office/spreadsheetml/2010/11/ac" url="N:\環境政策室\脱炭素・環境政策担当\13 市民等への補助金\02 COOL CHOICE実践補助金\R6\01 要綱改正\01 令和6年10月●日施行\"/>
    </mc:Choice>
  </mc:AlternateContent>
  <xr:revisionPtr revIDLastSave="0" documentId="13_ncr:1_{C0A886E8-63C8-42B2-AB3F-9AFC371539FA}" xr6:coauthVersionLast="36" xr6:coauthVersionMax="36" xr10:uidLastSave="{00000000-0000-0000-0000-000000000000}"/>
  <workbookProtection workbookAlgorithmName="SHA-512" workbookHashValue="P4fiuKXqddDhmNiaF02osrbw/cjd1K7K5PCS5sXHgcwz9SD7ZdggUzS++UG5ov7HFm8DQDged+BjIw/DCluORA==" workbookSaltValue="jUyuSD5bqTEN0wxyRWt9NA==" workbookSpinCount="100000" lockStructure="1"/>
  <bookViews>
    <workbookView xWindow="0" yWindow="0" windowWidth="19200" windowHeight="8088" xr2:uid="{00000000-000D-0000-FFFF-FFFF00000000}"/>
  </bookViews>
  <sheets>
    <sheet name="判定" sheetId="5" r:id="rId1"/>
    <sheet name="計算" sheetId="7" state="hidden" r:id="rId2"/>
    <sheet name="指標" sheetId="6" state="hidden" r:id="rId3"/>
  </sheets>
  <definedNames>
    <definedName name="_xlnm.Print_Area" localSheetId="0">判定!$A$1:$D$55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7" l="1"/>
  <c r="B3" i="7" l="1"/>
  <c r="C6" i="7" l="1"/>
  <c r="B10" i="7" s="1"/>
  <c r="C5" i="7"/>
  <c r="C4" i="7"/>
  <c r="B6" i="7"/>
  <c r="B5" i="7"/>
  <c r="B4" i="7"/>
  <c r="B9" i="7" s="1"/>
  <c r="B11" i="7" l="1"/>
  <c r="D9" i="5" s="1"/>
  <c r="C11" i="5" l="1"/>
</calcChain>
</file>

<file path=xl/sharedStrings.xml><?xml version="1.0" encoding="utf-8"?>
<sst xmlns="http://schemas.openxmlformats.org/spreadsheetml/2006/main" count="47" uniqueCount="38">
  <si>
    <t>既存機器</t>
    <rPh sb="0" eb="4">
      <t>キゾンキキ</t>
    </rPh>
    <phoneticPr fontId="1"/>
  </si>
  <si>
    <t>都市ガス</t>
    <rPh sb="0" eb="2">
      <t>トシ</t>
    </rPh>
    <phoneticPr fontId="1"/>
  </si>
  <si>
    <t>灯油</t>
    <rPh sb="0" eb="2">
      <t>トウユ</t>
    </rPh>
    <phoneticPr fontId="1"/>
  </si>
  <si>
    <t>給湯器種別</t>
    <rPh sb="0" eb="3">
      <t>キュウトウキ</t>
    </rPh>
    <rPh sb="3" eb="5">
      <t>シュベツ</t>
    </rPh>
    <phoneticPr fontId="1"/>
  </si>
  <si>
    <t>導入機器</t>
    <rPh sb="0" eb="2">
      <t>ドウニュウ</t>
    </rPh>
    <rPh sb="2" eb="4">
      <t>キキ</t>
    </rPh>
    <phoneticPr fontId="1"/>
  </si>
  <si>
    <r>
      <t>ｋｇ‐CO</t>
    </r>
    <r>
      <rPr>
        <vertAlign val="subscript"/>
        <sz val="12"/>
        <color theme="1"/>
        <rFont val="ＭＳ Ｐゴシック"/>
        <family val="3"/>
        <charset val="128"/>
        <scheme val="minor"/>
      </rPr>
      <t>2</t>
    </r>
    <r>
      <rPr>
        <sz val="12"/>
        <color theme="1"/>
        <rFont val="ＭＳ Ｐゴシック"/>
        <family val="3"/>
        <charset val="128"/>
        <scheme val="minor"/>
      </rPr>
      <t>/ｍ</t>
    </r>
    <r>
      <rPr>
        <vertAlign val="superscript"/>
        <sz val="12"/>
        <color theme="1"/>
        <rFont val="ＭＳ Ｐゴシック"/>
        <family val="3"/>
        <charset val="128"/>
        <scheme val="minor"/>
      </rPr>
      <t>３</t>
    </r>
    <phoneticPr fontId="1"/>
  </si>
  <si>
    <r>
      <t>ｋｇ‐CO</t>
    </r>
    <r>
      <rPr>
        <vertAlign val="subscript"/>
        <sz val="12"/>
        <color theme="1"/>
        <rFont val="ＭＳ Ｐゴシック"/>
        <family val="3"/>
        <charset val="128"/>
        <scheme val="minor"/>
      </rPr>
      <t>2</t>
    </r>
    <r>
      <rPr>
        <sz val="12"/>
        <color theme="1"/>
        <rFont val="ＭＳ Ｐゴシック"/>
        <family val="3"/>
        <charset val="128"/>
        <scheme val="minor"/>
      </rPr>
      <t>/L</t>
    </r>
    <phoneticPr fontId="1"/>
  </si>
  <si>
    <r>
      <t>ｋｇ‐CO</t>
    </r>
    <r>
      <rPr>
        <vertAlign val="subscript"/>
        <sz val="12"/>
        <color theme="1"/>
        <rFont val="ＭＳ Ｐゴシック"/>
        <family val="3"/>
        <charset val="128"/>
        <scheme val="minor"/>
      </rPr>
      <t>2</t>
    </r>
    <r>
      <rPr>
        <sz val="12"/>
        <color theme="1"/>
        <rFont val="ＭＳ Ｐゴシック"/>
        <family val="3"/>
        <charset val="128"/>
        <scheme val="minor"/>
      </rPr>
      <t>/ｋWｈ</t>
    </r>
    <phoneticPr fontId="1"/>
  </si>
  <si>
    <t>型式</t>
    <rPh sb="0" eb="2">
      <t>カタシキ</t>
    </rPh>
    <phoneticPr fontId="1"/>
  </si>
  <si>
    <t>給湯器効率</t>
    <rPh sb="0" eb="5">
      <t>キュウトウキコウリツ</t>
    </rPh>
    <phoneticPr fontId="1"/>
  </si>
  <si>
    <t>CO2削減率</t>
    <rPh sb="3" eb="6">
      <t>サクゲンリツ</t>
    </rPh>
    <phoneticPr fontId="1"/>
  </si>
  <si>
    <t>電力</t>
    <rPh sb="0" eb="2">
      <t>デンリョク</t>
    </rPh>
    <phoneticPr fontId="1"/>
  </si>
  <si>
    <t>標準発熱量</t>
    <rPh sb="0" eb="5">
      <t>ヒョウジュンハツネツリョウ</t>
    </rPh>
    <phoneticPr fontId="1"/>
  </si>
  <si>
    <t>排出係数</t>
    <rPh sb="0" eb="4">
      <t>ハイシュ</t>
    </rPh>
    <phoneticPr fontId="1"/>
  </si>
  <si>
    <r>
      <t>MＪ/ｍ</t>
    </r>
    <r>
      <rPr>
        <vertAlign val="superscript"/>
        <sz val="12"/>
        <color theme="1"/>
        <rFont val="ＭＳ Ｐゴシック"/>
        <family val="3"/>
        <charset val="128"/>
        <scheme val="minor"/>
      </rPr>
      <t>３</t>
    </r>
    <phoneticPr fontId="1"/>
  </si>
  <si>
    <t>MＪ/Ｌ</t>
    <phoneticPr fontId="1"/>
  </si>
  <si>
    <t>LPG</t>
    <phoneticPr fontId="1"/>
  </si>
  <si>
    <t>導入機器</t>
    <rPh sb="0" eb="4">
      <t>ドウニュウキキ</t>
    </rPh>
    <phoneticPr fontId="1"/>
  </si>
  <si>
    <t>CO2排出量（kg-CO2）</t>
    <rPh sb="3" eb="6">
      <t>ハイシュツリョウ</t>
    </rPh>
    <phoneticPr fontId="1"/>
  </si>
  <si>
    <t>燃料種</t>
    <rPh sb="0" eb="2">
      <t>ネンリョウ</t>
    </rPh>
    <rPh sb="2" eb="3">
      <t>タネ</t>
    </rPh>
    <phoneticPr fontId="1"/>
  </si>
  <si>
    <t>燃料種</t>
    <rPh sb="0" eb="3">
      <t>ネンリョウシュ</t>
    </rPh>
    <phoneticPr fontId="1"/>
  </si>
  <si>
    <t>給湯器種別</t>
    <rPh sb="0" eb="5">
      <t>キュウトウキシュベツ</t>
    </rPh>
    <phoneticPr fontId="1"/>
  </si>
  <si>
    <t>電気温水器</t>
    <rPh sb="0" eb="5">
      <t>デンキオンスイキ</t>
    </rPh>
    <phoneticPr fontId="1"/>
  </si>
  <si>
    <t>エコキュート</t>
    <phoneticPr fontId="1"/>
  </si>
  <si>
    <t>ガス給湯器（都市ガス）</t>
    <rPh sb="2" eb="5">
      <t>キュウトウキ</t>
    </rPh>
    <rPh sb="6" eb="8">
      <t>トシ</t>
    </rPh>
    <phoneticPr fontId="1"/>
  </si>
  <si>
    <t>ガス給湯器（LPガス）</t>
    <phoneticPr fontId="1"/>
  </si>
  <si>
    <t>エコジョーズ（都市ガス）</t>
    <phoneticPr fontId="1"/>
  </si>
  <si>
    <t>エコジョーズ（LPガス）</t>
    <phoneticPr fontId="1"/>
  </si>
  <si>
    <t>ハイブリッド給湯器（都市ガス）</t>
    <phoneticPr fontId="1"/>
  </si>
  <si>
    <t>ハイブリッド給湯器（LPガス）</t>
    <phoneticPr fontId="1"/>
  </si>
  <si>
    <t>石油[灯油]給湯器</t>
    <phoneticPr fontId="1"/>
  </si>
  <si>
    <t>メーカー</t>
    <phoneticPr fontId="1"/>
  </si>
  <si>
    <t>CO2削減効果</t>
    <rPh sb="3" eb="7">
      <t>サクゲンコウカ</t>
    </rPh>
    <phoneticPr fontId="1"/>
  </si>
  <si>
    <t>MJ/kWh</t>
    <phoneticPr fontId="1"/>
  </si>
  <si>
    <r>
      <t>CO</t>
    </r>
    <r>
      <rPr>
        <vertAlign val="subscript"/>
        <sz val="14"/>
        <color theme="1"/>
        <rFont val="ＭＳ Ｐゴシック"/>
        <family val="3"/>
        <charset val="128"/>
        <scheme val="minor"/>
      </rPr>
      <t>2</t>
    </r>
    <r>
      <rPr>
        <sz val="14"/>
        <color theme="1"/>
        <rFont val="ＭＳ Ｐゴシック"/>
        <family val="3"/>
        <charset val="128"/>
        <scheme val="minor"/>
      </rPr>
      <t>削減率</t>
    </r>
    <rPh sb="3" eb="6">
      <t>サクゲンリツ</t>
    </rPh>
    <phoneticPr fontId="1"/>
  </si>
  <si>
    <t>エクセル</t>
    <phoneticPr fontId="1"/>
  </si>
  <si>
    <t>温室効果ガス削減効果計算表</t>
    <rPh sb="0" eb="4">
      <t>オンシツコウカ</t>
    </rPh>
    <rPh sb="6" eb="8">
      <t>サクゲン</t>
    </rPh>
    <rPh sb="8" eb="10">
      <t>コウカ</t>
    </rPh>
    <rPh sb="10" eb="13">
      <t>ケイサンヒョウ</t>
    </rPh>
    <phoneticPr fontId="1"/>
  </si>
  <si>
    <r>
      <t>判定 ※CO</t>
    </r>
    <r>
      <rPr>
        <b/>
        <vertAlign val="subscript"/>
        <sz val="14"/>
        <color theme="1"/>
        <rFont val="ＭＳ Ｐゴシック"/>
        <family val="3"/>
        <charset val="128"/>
        <scheme val="minor"/>
      </rPr>
      <t>2</t>
    </r>
    <r>
      <rPr>
        <b/>
        <sz val="14"/>
        <color theme="1"/>
        <rFont val="ＭＳ Ｐゴシック"/>
        <family val="3"/>
        <charset val="128"/>
        <scheme val="minor"/>
      </rPr>
      <t>削減率30%以上で申請可能
（補助金申請可能の場合は「○」と表示）</t>
    </r>
    <rPh sb="0" eb="2">
      <t>ハンテイ</t>
    </rPh>
    <rPh sb="7" eb="9">
      <t>サクゲン</t>
    </rPh>
    <rPh sb="9" eb="10">
      <t>リツ</t>
    </rPh>
    <rPh sb="13" eb="15">
      <t>イジョウ</t>
    </rPh>
    <rPh sb="16" eb="18">
      <t>シンセイ</t>
    </rPh>
    <rPh sb="18" eb="20">
      <t>カノウ</t>
    </rPh>
    <rPh sb="22" eb="25">
      <t>ホジョキン</t>
    </rPh>
    <rPh sb="25" eb="27">
      <t>シンセイ</t>
    </rPh>
    <rPh sb="27" eb="29">
      <t>カノウ</t>
    </rPh>
    <rPh sb="30" eb="32">
      <t>バアイ</t>
    </rPh>
    <rPh sb="37" eb="39">
      <t>ヒョウジ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</si>
</sst>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1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vertAlign val="superscript"/>
      <sz val="12"/>
      <color theme="1"/>
      <name val="ＭＳ Ｐゴシック"/>
      <family val="3"/>
      <charset val="128"/>
      <scheme val="minor"/>
    </font>
    <font>
      <vertAlign val="subscript"/>
      <sz val="12"/>
      <color theme="1"/>
      <name val="ＭＳ Ｐゴシック"/>
      <family val="3"/>
      <charset val="128"/>
      <scheme val="minor"/>
    </font>
    <font>
      <sz val="18"/>
      <color theme="1"/>
      <name val="ＭＳ Ｐゴシック"/>
      <family val="3"/>
      <charset val="128"/>
      <scheme val="minor"/>
    </font>
    <font>
      <sz val="20"/>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1"/>
      <name val="ＭＳ Ｐゴシック"/>
      <family val="3"/>
      <charset val="128"/>
      <scheme val="minor"/>
    </font>
    <font>
      <sz val="14"/>
      <name val="ＭＳ Ｐゴシック"/>
      <family val="3"/>
      <charset val="128"/>
      <scheme val="minor"/>
    </font>
    <font>
      <vertAlign val="subscript"/>
      <sz val="14"/>
      <color theme="1"/>
      <name val="ＭＳ Ｐゴシック"/>
      <family val="3"/>
      <charset val="128"/>
      <scheme val="minor"/>
    </font>
    <font>
      <b/>
      <vertAlign val="subscript"/>
      <sz val="14"/>
      <color theme="1"/>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top style="thin">
        <color auto="1"/>
      </top>
      <bottom/>
      <diagonal/>
    </border>
    <border>
      <left/>
      <right/>
      <top/>
      <bottom style="thin">
        <color auto="1"/>
      </bottom>
      <diagonal/>
    </border>
    <border>
      <left style="medium">
        <color auto="1"/>
      </left>
      <right/>
      <top style="medium">
        <color auto="1"/>
      </top>
      <bottom style="medium">
        <color auto="1"/>
      </bottom>
      <diagonal/>
    </border>
    <border diagonalDown="1">
      <left style="thin">
        <color auto="1"/>
      </left>
      <right/>
      <top style="thin">
        <color auto="1"/>
      </top>
      <bottom style="thin">
        <color auto="1"/>
      </bottom>
      <diagonal style="thin">
        <color auto="1"/>
      </diagonal>
    </border>
    <border>
      <left/>
      <right/>
      <top style="medium">
        <color auto="1"/>
      </top>
      <bottom/>
      <diagonal/>
    </border>
    <border>
      <left/>
      <right/>
      <top style="thin">
        <color auto="1"/>
      </top>
      <bottom style="medium">
        <color auto="1"/>
      </bottom>
      <diagonal/>
    </border>
    <border>
      <left style="medium">
        <color auto="1"/>
      </left>
      <right/>
      <top/>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52">
    <xf numFmtId="0" fontId="0" fillId="0" borderId="0" xfId="0">
      <alignment vertical="center"/>
    </xf>
    <xf numFmtId="0" fontId="3" fillId="0" borderId="0" xfId="0" applyFont="1">
      <alignment vertical="center"/>
    </xf>
    <xf numFmtId="0" fontId="7" fillId="2" borderId="3" xfId="0" applyFont="1" applyFill="1" applyBorder="1" applyAlignment="1">
      <alignment horizontal="right" vertical="center"/>
    </xf>
    <xf numFmtId="0" fontId="3" fillId="0" borderId="0" xfId="0" applyFont="1" applyBorder="1">
      <alignment vertical="center"/>
    </xf>
    <xf numFmtId="0" fontId="6" fillId="0" borderId="0" xfId="0" applyFont="1" applyFill="1" applyBorder="1" applyAlignment="1">
      <alignment horizontal="center" vertical="center" wrapText="1"/>
    </xf>
    <xf numFmtId="0" fontId="6" fillId="3" borderId="2" xfId="0" applyFont="1" applyFill="1" applyBorder="1" applyAlignment="1">
      <alignment horizontal="center" vertical="center"/>
    </xf>
    <xf numFmtId="0" fontId="12" fillId="0" borderId="7" xfId="0" applyFont="1" applyFill="1" applyBorder="1" applyAlignment="1">
      <alignment horizontal="center" vertical="center" wrapText="1"/>
    </xf>
    <xf numFmtId="10" fontId="10" fillId="0" borderId="7" xfId="1" applyNumberFormat="1" applyFont="1" applyFill="1" applyBorder="1" applyAlignment="1">
      <alignment horizontal="center" vertical="center"/>
    </xf>
    <xf numFmtId="0" fontId="4"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12" fillId="3" borderId="2" xfId="0" applyFont="1" applyFill="1" applyBorder="1" applyAlignment="1">
      <alignment horizontal="center" vertical="center"/>
    </xf>
    <xf numFmtId="176" fontId="4" fillId="2" borderId="2" xfId="0" applyNumberFormat="1" applyFont="1" applyFill="1" applyBorder="1" applyAlignment="1">
      <alignment vertical="center"/>
    </xf>
    <xf numFmtId="0" fontId="7" fillId="0" borderId="0" xfId="0" applyFont="1" applyBorder="1" applyAlignment="1">
      <alignment vertical="center" wrapText="1"/>
    </xf>
    <xf numFmtId="0" fontId="7" fillId="0" borderId="0" xfId="0" applyFont="1" applyAlignment="1">
      <alignment vertical="center" wrapText="1"/>
    </xf>
    <xf numFmtId="0" fontId="4" fillId="2" borderId="2" xfId="0" applyFont="1" applyFill="1" applyBorder="1" applyAlignment="1">
      <alignment vertical="center"/>
    </xf>
    <xf numFmtId="0" fontId="5" fillId="0" borderId="6" xfId="0" applyFont="1" applyBorder="1" applyAlignment="1">
      <alignment vertical="center" wrapText="1"/>
    </xf>
    <xf numFmtId="0" fontId="3" fillId="0" borderId="0" xfId="0" applyFont="1" applyAlignment="1">
      <alignment horizontal="center" vertical="center"/>
    </xf>
    <xf numFmtId="0" fontId="5" fillId="0" borderId="6" xfId="0" applyFont="1" applyBorder="1" applyAlignment="1">
      <alignment horizontal="center" vertical="center" wrapText="1"/>
    </xf>
    <xf numFmtId="0" fontId="3" fillId="3" borderId="8" xfId="0" applyFont="1" applyFill="1" applyBorder="1" applyAlignment="1">
      <alignment horizontal="center" vertical="center"/>
    </xf>
    <xf numFmtId="10" fontId="10" fillId="0" borderId="10" xfId="1" applyNumberFormat="1" applyFont="1" applyFill="1" applyBorder="1" applyAlignment="1">
      <alignment vertical="center"/>
    </xf>
    <xf numFmtId="0" fontId="7" fillId="0" borderId="9" xfId="0" applyFont="1" applyBorder="1" applyAlignment="1">
      <alignment vertical="center" wrapText="1"/>
    </xf>
    <xf numFmtId="0" fontId="7" fillId="0" borderId="9" xfId="0" applyFont="1" applyBorder="1" applyAlignment="1">
      <alignment horizontal="center" vertical="center" wrapText="1"/>
    </xf>
    <xf numFmtId="0" fontId="4" fillId="2" borderId="2" xfId="0" applyFont="1" applyFill="1" applyBorder="1">
      <alignment vertical="center"/>
    </xf>
    <xf numFmtId="0" fontId="7" fillId="0" borderId="0" xfId="0" applyFont="1" applyAlignment="1">
      <alignment vertical="center"/>
    </xf>
    <xf numFmtId="0" fontId="15" fillId="3" borderId="1" xfId="0" applyFont="1" applyFill="1" applyBorder="1" applyAlignment="1">
      <alignment vertical="center"/>
    </xf>
    <xf numFmtId="0" fontId="15" fillId="3" borderId="1" xfId="0" applyFont="1" applyFill="1" applyBorder="1">
      <alignment vertical="center"/>
    </xf>
    <xf numFmtId="0" fontId="14" fillId="3" borderId="1" xfId="0" applyFont="1" applyFill="1" applyBorder="1">
      <alignment vertical="center"/>
    </xf>
    <xf numFmtId="10" fontId="10" fillId="0" borderId="5" xfId="1" applyNumberFormat="1" applyFont="1" applyFill="1" applyBorder="1" applyAlignment="1">
      <alignment vertical="center"/>
    </xf>
    <xf numFmtId="10" fontId="10" fillId="0" borderId="11" xfId="1" applyNumberFormat="1" applyFont="1" applyFill="1" applyBorder="1" applyAlignment="1">
      <alignment vertical="center"/>
    </xf>
    <xf numFmtId="0" fontId="6" fillId="2" borderId="1" xfId="0" applyFont="1" applyFill="1" applyBorder="1" applyAlignment="1" applyProtection="1">
      <alignment horizontal="center" vertical="center"/>
      <protection locked="0"/>
    </xf>
    <xf numFmtId="10" fontId="6" fillId="2" borderId="1" xfId="1" applyNumberFormat="1" applyFont="1" applyFill="1" applyBorder="1" applyAlignment="1">
      <alignment horizontal="center" vertical="center"/>
    </xf>
    <xf numFmtId="0" fontId="0" fillId="0" borderId="0" xfId="0" applyAlignment="1">
      <alignment horizontal="centerContinuous" vertical="center"/>
    </xf>
    <xf numFmtId="0" fontId="6" fillId="2" borderId="1" xfId="0" applyFont="1" applyFill="1" applyBorder="1" applyAlignment="1">
      <alignment vertical="center"/>
    </xf>
    <xf numFmtId="0" fontId="7" fillId="0" borderId="0" xfId="0" applyFont="1" applyBorder="1" applyAlignment="1">
      <alignment vertical="center"/>
    </xf>
    <xf numFmtId="0" fontId="13" fillId="3" borderId="1" xfId="0" applyFont="1" applyFill="1" applyBorder="1">
      <alignment vertical="center"/>
    </xf>
    <xf numFmtId="0" fontId="6" fillId="2" borderId="1" xfId="0" applyFont="1" applyFill="1" applyBorder="1">
      <alignment vertical="center"/>
    </xf>
    <xf numFmtId="0" fontId="7" fillId="0" borderId="0" xfId="0" applyFont="1" applyFill="1" applyBorder="1" applyAlignment="1">
      <alignment vertical="center"/>
    </xf>
    <xf numFmtId="0" fontId="6" fillId="0" borderId="5" xfId="0" applyFont="1" applyFill="1" applyBorder="1" applyAlignment="1">
      <alignment vertical="center"/>
    </xf>
    <xf numFmtId="0" fontId="4" fillId="0" borderId="5" xfId="0" applyFont="1" applyFill="1" applyBorder="1" applyAlignment="1">
      <alignment vertical="center"/>
    </xf>
    <xf numFmtId="0" fontId="7" fillId="0" borderId="5" xfId="0" applyFont="1" applyFill="1" applyBorder="1" applyAlignment="1">
      <alignment horizontal="right" vertical="center"/>
    </xf>
    <xf numFmtId="0" fontId="4" fillId="0" borderId="5" xfId="0" applyFont="1" applyFill="1" applyBorder="1">
      <alignment vertical="center"/>
    </xf>
    <xf numFmtId="0" fontId="3" fillId="0" borderId="0" xfId="0" applyFont="1" applyFill="1" applyBorder="1">
      <alignment vertical="center"/>
    </xf>
    <xf numFmtId="0" fontId="6" fillId="0" borderId="0" xfId="0" applyFont="1" applyFill="1" applyBorder="1" applyAlignment="1">
      <alignment vertical="center"/>
    </xf>
    <xf numFmtId="176" fontId="4" fillId="0" borderId="0" xfId="0" applyNumberFormat="1" applyFont="1" applyFill="1" applyBorder="1" applyAlignment="1">
      <alignment vertical="center"/>
    </xf>
    <xf numFmtId="0" fontId="7" fillId="0" borderId="0" xfId="0" applyFont="1" applyFill="1" applyBorder="1" applyAlignment="1">
      <alignment horizontal="right" vertical="center"/>
    </xf>
    <xf numFmtId="0" fontId="4" fillId="0" borderId="0" xfId="0" applyFont="1" applyFill="1" applyBorder="1">
      <alignment vertical="center"/>
    </xf>
    <xf numFmtId="0" fontId="0" fillId="0" borderId="0" xfId="0" applyFill="1" applyBorder="1">
      <alignment vertical="center"/>
    </xf>
    <xf numFmtId="0" fontId="13" fillId="0" borderId="0" xfId="0" applyFont="1" applyFill="1" applyBorder="1">
      <alignment vertical="center"/>
    </xf>
    <xf numFmtId="0" fontId="6" fillId="0" borderId="0" xfId="0" applyFont="1" applyFill="1" applyBorder="1">
      <alignment vertical="center"/>
    </xf>
    <xf numFmtId="10" fontId="6" fillId="2" borderId="4" xfId="1" applyNumberFormat="1" applyFont="1" applyFill="1" applyBorder="1" applyAlignment="1">
      <alignment horizontal="center" vertical="center"/>
    </xf>
    <xf numFmtId="0" fontId="12" fillId="3" borderId="1" xfId="0" applyFont="1" applyFill="1" applyBorder="1" applyAlignment="1">
      <alignment horizontal="center" vertical="center"/>
    </xf>
    <xf numFmtId="0" fontId="11" fillId="0" borderId="0" xfId="0" applyFont="1" applyAlignment="1">
      <alignmen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8059</xdr:colOff>
      <xdr:row>1</xdr:row>
      <xdr:rowOff>10885</xdr:rowOff>
    </xdr:from>
    <xdr:to>
      <xdr:col>4</xdr:col>
      <xdr:colOff>1</xdr:colOff>
      <xdr:row>1</xdr:row>
      <xdr:rowOff>3701142</xdr:rowOff>
    </xdr:to>
    <xdr:sp macro="" textlink="">
      <xdr:nvSpPr>
        <xdr:cNvPr id="2" name="テキスト ボックス 1">
          <a:extLst>
            <a:ext uri="{FF2B5EF4-FFF2-40B4-BE49-F238E27FC236}">
              <a16:creationId xmlns:a16="http://schemas.microsoft.com/office/drawing/2014/main" id="{C5281C81-478E-46EC-ABE7-AA378F524B96}"/>
            </a:ext>
          </a:extLst>
        </xdr:cNvPr>
        <xdr:cNvSpPr txBox="1"/>
      </xdr:nvSpPr>
      <xdr:spPr>
        <a:xfrm>
          <a:off x="280202" y="413656"/>
          <a:ext cx="8156228" cy="369025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n-ea"/>
              <a:ea typeface="+mn-ea"/>
            </a:rPr>
            <a:t>・導入する給湯機器の省</a:t>
          </a:r>
          <a:r>
            <a:rPr kumimoji="1" lang="en-US" altLang="ja-JP" sz="1600">
              <a:latin typeface="+mn-ea"/>
              <a:ea typeface="+mn-ea"/>
            </a:rPr>
            <a:t>CO</a:t>
          </a:r>
          <a:r>
            <a:rPr kumimoji="1" lang="ja-JP" altLang="en-US" sz="1600" baseline="-25000">
              <a:latin typeface="+mn-ea"/>
              <a:ea typeface="+mn-ea"/>
            </a:rPr>
            <a:t>２</a:t>
          </a:r>
          <a:r>
            <a:rPr kumimoji="1" lang="ja-JP" altLang="en-US" sz="1600">
              <a:latin typeface="+mn-ea"/>
              <a:ea typeface="+mn-ea"/>
            </a:rPr>
            <a:t>効果が</a:t>
          </a:r>
          <a:r>
            <a:rPr kumimoji="1" lang="en-US" altLang="ja-JP" sz="1600">
              <a:latin typeface="+mn-ea"/>
              <a:ea typeface="+mn-ea"/>
            </a:rPr>
            <a:t>30</a:t>
          </a:r>
          <a:r>
            <a:rPr kumimoji="1" lang="ja-JP" altLang="en-US" sz="1600">
              <a:latin typeface="+mn-ea"/>
              <a:ea typeface="+mn-ea"/>
            </a:rPr>
            <a:t>％以上であることを確認するための簡易計算表です。</a:t>
          </a:r>
          <a:endParaRPr kumimoji="1" lang="en-US" altLang="ja-JP" sz="1600">
            <a:latin typeface="+mn-ea"/>
            <a:ea typeface="+mn-ea"/>
          </a:endParaRPr>
        </a:p>
        <a:p>
          <a:r>
            <a:rPr kumimoji="1" lang="ja-JP" altLang="en-US" sz="1600" u="none">
              <a:solidFill>
                <a:schemeClr val="dk1"/>
              </a:solidFill>
              <a:effectLst/>
              <a:latin typeface="+mn-ea"/>
              <a:ea typeface="+mn-ea"/>
              <a:cs typeface="+mn-cs"/>
            </a:rPr>
            <a:t>　</a:t>
          </a:r>
          <a:r>
            <a:rPr kumimoji="1" lang="en-US" altLang="ja-JP" sz="1600" u="sng">
              <a:solidFill>
                <a:schemeClr val="dk1"/>
              </a:solidFill>
              <a:effectLst/>
              <a:latin typeface="+mn-ea"/>
              <a:ea typeface="+mn-ea"/>
              <a:cs typeface="+mn-cs"/>
            </a:rPr>
            <a:t>※</a:t>
          </a:r>
          <a:r>
            <a:rPr kumimoji="1" lang="en-US" altLang="ja-JP" sz="1600" u="sng" baseline="0">
              <a:solidFill>
                <a:schemeClr val="dk1"/>
              </a:solidFill>
              <a:effectLst/>
              <a:latin typeface="+mn-ea"/>
              <a:ea typeface="+mn-ea"/>
              <a:cs typeface="+mn-cs"/>
            </a:rPr>
            <a:t> </a:t>
          </a:r>
          <a:r>
            <a:rPr kumimoji="1" lang="ja-JP" altLang="ja-JP" sz="1600" u="sng">
              <a:solidFill>
                <a:schemeClr val="dk1"/>
              </a:solidFill>
              <a:effectLst/>
              <a:latin typeface="+mn-ea"/>
              <a:ea typeface="+mn-ea"/>
              <a:cs typeface="+mn-cs"/>
            </a:rPr>
            <a:t>使用日数や使用時間等、機器の使い方による省</a:t>
          </a:r>
          <a:r>
            <a:rPr kumimoji="1" lang="en-US" altLang="ja-JP" sz="1600" u="sng">
              <a:solidFill>
                <a:schemeClr val="dk1"/>
              </a:solidFill>
              <a:effectLst/>
              <a:latin typeface="+mn-ea"/>
              <a:ea typeface="+mn-ea"/>
              <a:cs typeface="+mn-cs"/>
            </a:rPr>
            <a:t>CO</a:t>
          </a:r>
          <a:r>
            <a:rPr kumimoji="1" lang="ja-JP" altLang="ja-JP" sz="1600" u="sng" baseline="-25000">
              <a:solidFill>
                <a:schemeClr val="dk1"/>
              </a:solidFill>
              <a:effectLst/>
              <a:latin typeface="+mn-ea"/>
              <a:ea typeface="+mn-ea"/>
              <a:cs typeface="+mn-cs"/>
            </a:rPr>
            <a:t>２</a:t>
          </a:r>
          <a:r>
            <a:rPr kumimoji="1" lang="ja-JP" altLang="ja-JP" sz="1600" u="sng">
              <a:solidFill>
                <a:schemeClr val="dk1"/>
              </a:solidFill>
              <a:effectLst/>
              <a:latin typeface="+mn-ea"/>
              <a:ea typeface="+mn-ea"/>
              <a:cs typeface="+mn-cs"/>
            </a:rPr>
            <a:t>効果は含みません。</a:t>
          </a:r>
          <a:endParaRPr lang="ja-JP" altLang="ja-JP" sz="1600">
            <a:effectLst/>
            <a:latin typeface="+mn-ea"/>
            <a:ea typeface="+mn-ea"/>
          </a:endParaRPr>
        </a:p>
        <a:p>
          <a:r>
            <a:rPr kumimoji="1" lang="ja-JP" altLang="en-US" sz="1600" u="none">
              <a:solidFill>
                <a:schemeClr val="dk1"/>
              </a:solidFill>
              <a:effectLst/>
              <a:latin typeface="+mn-ea"/>
              <a:ea typeface="+mn-ea"/>
              <a:cs typeface="+mn-cs"/>
            </a:rPr>
            <a:t>　</a:t>
          </a:r>
          <a:r>
            <a:rPr kumimoji="1" lang="en-US" altLang="ja-JP" sz="1600" u="sng">
              <a:solidFill>
                <a:schemeClr val="dk1"/>
              </a:solidFill>
              <a:effectLst/>
              <a:latin typeface="+mn-ea"/>
              <a:ea typeface="+mn-ea"/>
              <a:cs typeface="+mn-cs"/>
            </a:rPr>
            <a:t>※</a:t>
          </a:r>
          <a:r>
            <a:rPr kumimoji="1" lang="en-US" altLang="ja-JP" sz="1600" u="sng" baseline="0">
              <a:solidFill>
                <a:schemeClr val="dk1"/>
              </a:solidFill>
              <a:effectLst/>
              <a:latin typeface="+mn-ea"/>
              <a:ea typeface="+mn-ea"/>
              <a:cs typeface="+mn-cs"/>
            </a:rPr>
            <a:t> </a:t>
          </a:r>
          <a:r>
            <a:rPr kumimoji="1" lang="ja-JP" altLang="ja-JP" sz="1600" u="sng">
              <a:solidFill>
                <a:schemeClr val="dk1"/>
              </a:solidFill>
              <a:effectLst/>
              <a:latin typeface="+mn-ea"/>
              <a:ea typeface="+mn-ea"/>
              <a:cs typeface="+mn-cs"/>
            </a:rPr>
            <a:t>計算で使用する数値については、メーカー公表資料でご確認いただくか、</a:t>
          </a:r>
          <a:endParaRPr kumimoji="1" lang="en-US" altLang="ja-JP" sz="1600" u="sng">
            <a:solidFill>
              <a:schemeClr val="dk1"/>
            </a:solidFill>
            <a:effectLst/>
            <a:latin typeface="+mn-ea"/>
            <a:ea typeface="+mn-ea"/>
            <a:cs typeface="+mn-cs"/>
          </a:endParaRPr>
        </a:p>
        <a:p>
          <a:r>
            <a:rPr kumimoji="1" lang="ja-JP" altLang="en-US" sz="1600" u="none">
              <a:solidFill>
                <a:schemeClr val="dk1"/>
              </a:solidFill>
              <a:effectLst/>
              <a:latin typeface="+mn-ea"/>
              <a:ea typeface="+mn-ea"/>
              <a:cs typeface="+mn-cs"/>
            </a:rPr>
            <a:t>　　　</a:t>
          </a:r>
          <a:r>
            <a:rPr kumimoji="1" lang="ja-JP" altLang="ja-JP" sz="1600" u="sng">
              <a:solidFill>
                <a:schemeClr val="dk1"/>
              </a:solidFill>
              <a:effectLst/>
              <a:latin typeface="+mn-ea"/>
              <a:ea typeface="+mn-ea"/>
              <a:cs typeface="+mn-cs"/>
            </a:rPr>
            <a:t>メーカーや取扱業者等にご相談ください。</a:t>
          </a:r>
          <a:endParaRPr kumimoji="1" lang="en-US" altLang="ja-JP" sz="1600" u="sng">
            <a:solidFill>
              <a:schemeClr val="dk1"/>
            </a:solidFill>
            <a:effectLst/>
            <a:latin typeface="+mn-ea"/>
            <a:ea typeface="+mn-ea"/>
            <a:cs typeface="+mn-cs"/>
          </a:endParaRPr>
        </a:p>
        <a:p>
          <a:r>
            <a:rPr kumimoji="1" lang="ja-JP" altLang="en-US" sz="1600" b="1">
              <a:latin typeface="+mn-ea"/>
              <a:ea typeface="+mn-ea"/>
            </a:rPr>
            <a:t>＜既存住宅で導入する場合＞</a:t>
          </a:r>
          <a:endParaRPr kumimoji="1" lang="en-US" altLang="ja-JP" sz="1600" b="1">
            <a:latin typeface="+mn-ea"/>
            <a:ea typeface="+mn-ea"/>
          </a:endParaRPr>
        </a:p>
        <a:p>
          <a:r>
            <a:rPr kumimoji="1" lang="ja-JP" altLang="en-US" sz="1600">
              <a:latin typeface="+mn-ea"/>
              <a:ea typeface="+mn-ea"/>
            </a:rPr>
            <a:t>既存の機器（当該住宅においてこれまで使用していた機器）がある場合は、カタログ値を参照し、新しく導入する機器との比較を行ってください。</a:t>
          </a:r>
          <a:endParaRPr kumimoji="1" lang="en-US" altLang="ja-JP" sz="1600">
            <a:latin typeface="+mn-ea"/>
            <a:ea typeface="+mn-ea"/>
          </a:endParaRPr>
        </a:p>
        <a:p>
          <a:r>
            <a:rPr kumimoji="1" lang="ja-JP" altLang="en-US" sz="1600" b="1">
              <a:latin typeface="+mn-ea"/>
              <a:ea typeface="+mn-ea"/>
            </a:rPr>
            <a:t>＜上記以外（新築住宅等）で導入する場合＞</a:t>
          </a:r>
          <a:endParaRPr kumimoji="1" lang="en-US" altLang="ja-JP" sz="1600" b="1">
            <a:latin typeface="+mn-ea"/>
            <a:ea typeface="+mn-ea"/>
          </a:endParaRPr>
        </a:p>
        <a:p>
          <a:r>
            <a:rPr kumimoji="1" lang="ja-JP" altLang="en-US" sz="1600">
              <a:latin typeface="+mn-ea"/>
              <a:ea typeface="+mn-ea"/>
            </a:rPr>
            <a:t>新築等で既存の機器が存在しない場合は、旧住宅で使用していた機器と比較してください。</a:t>
          </a:r>
          <a:r>
            <a:rPr kumimoji="1" lang="ja-JP" altLang="en-US" sz="1600" u="none">
              <a:solidFill>
                <a:sysClr val="windowText" lastClr="000000"/>
              </a:solidFill>
              <a:latin typeface="+mn-ea"/>
              <a:ea typeface="+mn-ea"/>
            </a:rPr>
            <a:t>また、旧住宅に比較できる設備がない場合、以前に製造されていた同程度の定格能力の機器を既存設備として設定してください。</a:t>
          </a:r>
          <a:endParaRPr kumimoji="1" lang="en-US" altLang="ja-JP" sz="1600" u="none">
            <a:solidFill>
              <a:sysClr val="windowText" lastClr="000000"/>
            </a:solidFill>
            <a:latin typeface="+mn-ea"/>
            <a:ea typeface="+mn-ea"/>
          </a:endParaRPr>
        </a:p>
        <a:p>
          <a:endParaRPr kumimoji="1" lang="en-US" altLang="ja-JP" sz="800" u="sng">
            <a:solidFill>
              <a:srgbClr val="FF0000"/>
            </a:solidFill>
            <a:latin typeface="+mn-ea"/>
            <a:ea typeface="+mn-ea"/>
          </a:endParaRPr>
        </a:p>
        <a:p>
          <a:r>
            <a:rPr kumimoji="1" lang="en-US" altLang="ja-JP" sz="1600" b="1" u="sng">
              <a:solidFill>
                <a:schemeClr val="tx1"/>
              </a:solidFill>
              <a:latin typeface="+mn-ea"/>
              <a:ea typeface="+mn-ea"/>
            </a:rPr>
            <a:t>※</a:t>
          </a:r>
          <a:r>
            <a:rPr kumimoji="1" lang="ja-JP" altLang="en-US" sz="1600" b="1" u="sng">
              <a:solidFill>
                <a:schemeClr val="tx1"/>
              </a:solidFill>
              <a:latin typeface="+mn-ea"/>
              <a:ea typeface="+mn-ea"/>
            </a:rPr>
            <a:t>手計算でも構いませんが、極力エクセルシートへの入力（自動計算）をご利用ください。</a:t>
          </a:r>
          <a:endParaRPr kumimoji="1" lang="en-US" altLang="ja-JP" sz="1600" b="1" u="sng">
            <a:solidFill>
              <a:schemeClr val="tx1"/>
            </a:solidFill>
            <a:latin typeface="+mn-ea"/>
            <a:ea typeface="+mn-ea"/>
          </a:endParaRPr>
        </a:p>
        <a:p>
          <a:endParaRPr kumimoji="1" lang="en-US" altLang="ja-JP" sz="1600" b="1" u="sng">
            <a:solidFill>
              <a:schemeClr val="tx1"/>
            </a:solidFill>
            <a:latin typeface="+mn-ea"/>
            <a:ea typeface="+mn-ea"/>
          </a:endParaRPr>
        </a:p>
      </xdr:txBody>
    </xdr:sp>
    <xdr:clientData/>
  </xdr:twoCellAnchor>
  <xdr:twoCellAnchor>
    <xdr:from>
      <xdr:col>0</xdr:col>
      <xdr:colOff>265610</xdr:colOff>
      <xdr:row>11</xdr:row>
      <xdr:rowOff>228601</xdr:rowOff>
    </xdr:from>
    <xdr:to>
      <xdr:col>3</xdr:col>
      <xdr:colOff>2177143</xdr:colOff>
      <xdr:row>54</xdr:row>
      <xdr:rowOff>130628</xdr:rowOff>
    </xdr:to>
    <xdr:sp macro="" textlink="">
      <xdr:nvSpPr>
        <xdr:cNvPr id="3" name="テキスト ボックス 2">
          <a:extLst>
            <a:ext uri="{FF2B5EF4-FFF2-40B4-BE49-F238E27FC236}">
              <a16:creationId xmlns:a16="http://schemas.microsoft.com/office/drawing/2014/main" id="{ED0DFF7E-19D1-4010-9F79-35B24AAB5716}"/>
            </a:ext>
          </a:extLst>
        </xdr:cNvPr>
        <xdr:cNvSpPr txBox="1"/>
      </xdr:nvSpPr>
      <xdr:spPr>
        <a:xfrm>
          <a:off x="265610" y="8697687"/>
          <a:ext cx="8094619" cy="70974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solidFill>
                <a:schemeClr val="dk1"/>
              </a:solidFill>
              <a:effectLst/>
              <a:latin typeface="ＭＳ Ｐゴシック" panose="020B0600070205080204" pitchFamily="50" charset="-128"/>
              <a:ea typeface="ＭＳ Ｐゴシック" panose="020B0600070205080204" pitchFamily="50" charset="-128"/>
              <a:cs typeface="+mn-cs"/>
            </a:rPr>
            <a:t>【CO</a:t>
          </a:r>
          <a:r>
            <a:rPr kumimoji="1" lang="en-US" altLang="ja-JP" sz="1800" baseline="-25000">
              <a:solidFill>
                <a:schemeClr val="dk1"/>
              </a:solidFill>
              <a:effectLst/>
              <a:latin typeface="ＭＳ Ｐゴシック" panose="020B0600070205080204" pitchFamily="50" charset="-128"/>
              <a:ea typeface="ＭＳ Ｐゴシック" panose="020B0600070205080204" pitchFamily="50" charset="-128"/>
              <a:cs typeface="+mn-cs"/>
            </a:rPr>
            <a:t>2</a:t>
          </a:r>
          <a:r>
            <a:rPr kumimoji="1" lang="ja-JP" altLang="en-US" sz="1800">
              <a:solidFill>
                <a:schemeClr val="dk1"/>
              </a:solidFill>
              <a:effectLst/>
              <a:latin typeface="ＭＳ Ｐゴシック" panose="020B0600070205080204" pitchFamily="50" charset="-128"/>
              <a:ea typeface="ＭＳ Ｐゴシック" panose="020B0600070205080204" pitchFamily="50" charset="-128"/>
              <a:cs typeface="+mn-cs"/>
            </a:rPr>
            <a:t>削減率の求め方</a:t>
          </a:r>
          <a:r>
            <a:rPr kumimoji="1" lang="en-US" altLang="ja-JP" sz="1800">
              <a:solidFill>
                <a:schemeClr val="dk1"/>
              </a:solidFill>
              <a:effectLst/>
              <a:latin typeface="ＭＳ Ｐゴシック" panose="020B0600070205080204" pitchFamily="50" charset="-128"/>
              <a:ea typeface="ＭＳ Ｐゴシック" panose="020B0600070205080204" pitchFamily="50" charset="-128"/>
              <a:cs typeface="+mn-cs"/>
            </a:rPr>
            <a:t>】</a:t>
          </a:r>
        </a:p>
        <a:p>
          <a:endPar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en-US" sz="1400" b="1" u="sng">
              <a:solidFill>
                <a:schemeClr val="dk1"/>
              </a:solidFill>
              <a:effectLst/>
              <a:latin typeface="ＭＳ Ｐゴシック" panose="020B0600070205080204" pitchFamily="50" charset="-128"/>
              <a:ea typeface="ＭＳ Ｐゴシック" panose="020B0600070205080204" pitchFamily="50" charset="-128"/>
              <a:cs typeface="+mn-cs"/>
            </a:rPr>
            <a:t>「（既存機器の</a:t>
          </a:r>
          <a:r>
            <a:rPr kumimoji="1" lang="en-US" altLang="ja-JP" sz="1400" b="1" u="sng">
              <a:solidFill>
                <a:schemeClr val="dk1"/>
              </a:solidFill>
              <a:effectLst/>
              <a:latin typeface="ＭＳ Ｐゴシック" panose="020B0600070205080204" pitchFamily="50" charset="-128"/>
              <a:ea typeface="ＭＳ Ｐゴシック" panose="020B0600070205080204" pitchFamily="50" charset="-128"/>
              <a:cs typeface="+mn-cs"/>
            </a:rPr>
            <a:t>CO</a:t>
          </a:r>
          <a:r>
            <a:rPr kumimoji="1" lang="en-US" altLang="ja-JP" sz="1400" b="1" u="sng" baseline="-25000">
              <a:solidFill>
                <a:schemeClr val="dk1"/>
              </a:solidFill>
              <a:effectLst/>
              <a:latin typeface="ＭＳ Ｐゴシック" panose="020B0600070205080204" pitchFamily="50" charset="-128"/>
              <a:ea typeface="ＭＳ Ｐゴシック" panose="020B0600070205080204" pitchFamily="50" charset="-128"/>
              <a:cs typeface="+mn-cs"/>
            </a:rPr>
            <a:t>2</a:t>
          </a:r>
          <a:r>
            <a:rPr kumimoji="1" lang="ja-JP" altLang="en-US" sz="1400" b="1" u="sng">
              <a:solidFill>
                <a:schemeClr val="dk1"/>
              </a:solidFill>
              <a:effectLst/>
              <a:latin typeface="ＭＳ Ｐゴシック" panose="020B0600070205080204" pitchFamily="50" charset="-128"/>
              <a:ea typeface="ＭＳ Ｐゴシック" panose="020B0600070205080204" pitchFamily="50" charset="-128"/>
              <a:cs typeface="+mn-cs"/>
            </a:rPr>
            <a:t>排出量－導入機器の</a:t>
          </a:r>
          <a:r>
            <a:rPr kumimoji="1" lang="en-US" altLang="ja-JP" sz="1400" b="1" u="sng">
              <a:solidFill>
                <a:schemeClr val="dk1"/>
              </a:solidFill>
              <a:effectLst/>
              <a:latin typeface="ＭＳ Ｐゴシック" panose="020B0600070205080204" pitchFamily="50" charset="-128"/>
              <a:ea typeface="ＭＳ Ｐゴシック" panose="020B0600070205080204" pitchFamily="50" charset="-128"/>
              <a:cs typeface="+mn-cs"/>
            </a:rPr>
            <a:t>CO</a:t>
          </a:r>
          <a:r>
            <a:rPr kumimoji="1" lang="en-US" altLang="ja-JP" sz="1400" b="1" u="sng" baseline="-25000">
              <a:solidFill>
                <a:schemeClr val="dk1"/>
              </a:solidFill>
              <a:effectLst/>
              <a:latin typeface="ＭＳ Ｐゴシック" panose="020B0600070205080204" pitchFamily="50" charset="-128"/>
              <a:ea typeface="ＭＳ Ｐゴシック" panose="020B0600070205080204" pitchFamily="50" charset="-128"/>
              <a:cs typeface="+mn-cs"/>
            </a:rPr>
            <a:t>2</a:t>
          </a:r>
          <a:r>
            <a:rPr kumimoji="1" lang="ja-JP" altLang="en-US" sz="1400" b="1" u="sng">
              <a:solidFill>
                <a:schemeClr val="dk1"/>
              </a:solidFill>
              <a:effectLst/>
              <a:latin typeface="ＭＳ Ｐゴシック" panose="020B0600070205080204" pitchFamily="50" charset="-128"/>
              <a:ea typeface="ＭＳ Ｐゴシック" panose="020B0600070205080204" pitchFamily="50" charset="-128"/>
              <a:cs typeface="+mn-cs"/>
            </a:rPr>
            <a:t>排出量）／既存機器の</a:t>
          </a:r>
          <a:r>
            <a:rPr kumimoji="1" lang="en-US" altLang="ja-JP" sz="1400" b="1" u="sng">
              <a:solidFill>
                <a:schemeClr val="dk1"/>
              </a:solidFill>
              <a:effectLst/>
              <a:latin typeface="ＭＳ Ｐゴシック" panose="020B0600070205080204" pitchFamily="50" charset="-128"/>
              <a:ea typeface="ＭＳ Ｐゴシック" panose="020B0600070205080204" pitchFamily="50" charset="-128"/>
              <a:cs typeface="+mn-cs"/>
            </a:rPr>
            <a:t>CO</a:t>
          </a:r>
          <a:r>
            <a:rPr kumimoji="1" lang="en-US" altLang="ja-JP" sz="1400" b="1" u="sng" baseline="-25000">
              <a:solidFill>
                <a:schemeClr val="dk1"/>
              </a:solidFill>
              <a:effectLst/>
              <a:latin typeface="ＭＳ Ｐゴシック" panose="020B0600070205080204" pitchFamily="50" charset="-128"/>
              <a:ea typeface="ＭＳ Ｐゴシック" panose="020B0600070205080204" pitchFamily="50" charset="-128"/>
              <a:cs typeface="+mn-cs"/>
            </a:rPr>
            <a:t>2</a:t>
          </a:r>
          <a:r>
            <a:rPr kumimoji="1" lang="ja-JP" altLang="en-US" sz="1400" b="1" u="sng">
              <a:solidFill>
                <a:schemeClr val="dk1"/>
              </a:solidFill>
              <a:effectLst/>
              <a:latin typeface="ＭＳ Ｐゴシック" panose="020B0600070205080204" pitchFamily="50" charset="-128"/>
              <a:ea typeface="ＭＳ Ｐゴシック" panose="020B0600070205080204" pitchFamily="50" charset="-128"/>
              <a:cs typeface="+mn-cs"/>
            </a:rPr>
            <a:t>排出量」</a:t>
          </a:r>
          <a:r>
            <a:rPr kumimoji="1" lang="en-US" altLang="ja-JP" sz="1400" b="1" u="sng">
              <a:solidFill>
                <a:schemeClr val="dk1"/>
              </a:solidFill>
              <a:effectLst/>
              <a:latin typeface="ＭＳ Ｐゴシック" panose="020B0600070205080204" pitchFamily="50" charset="-128"/>
              <a:ea typeface="ＭＳ Ｐゴシック" panose="020B0600070205080204" pitchFamily="50" charset="-128"/>
              <a:cs typeface="+mn-cs"/>
            </a:rPr>
            <a:t>×100</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u="none">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en-US" altLang="ja-JP" sz="1400" b="1" u="sng">
              <a:solidFill>
                <a:schemeClr val="dk1"/>
              </a:solidFill>
              <a:effectLst/>
              <a:latin typeface="ＭＳ Ｐゴシック" panose="020B0600070205080204" pitchFamily="50" charset="-128"/>
              <a:ea typeface="ＭＳ Ｐゴシック" panose="020B0600070205080204" pitchFamily="50" charset="-128"/>
              <a:cs typeface="+mn-cs"/>
            </a:rPr>
            <a:t>CO</a:t>
          </a:r>
          <a:r>
            <a:rPr kumimoji="1" lang="en-US" altLang="ja-JP" sz="1400" b="1" u="sng" baseline="-25000">
              <a:solidFill>
                <a:schemeClr val="dk1"/>
              </a:solidFill>
              <a:effectLst/>
              <a:latin typeface="ＭＳ Ｐゴシック" panose="020B0600070205080204" pitchFamily="50" charset="-128"/>
              <a:ea typeface="ＭＳ Ｐゴシック" panose="020B0600070205080204" pitchFamily="50" charset="-128"/>
              <a:cs typeface="+mn-cs"/>
            </a:rPr>
            <a:t>2</a:t>
          </a:r>
          <a:r>
            <a:rPr kumimoji="1" lang="ja-JP" altLang="en-US" sz="1400" b="1" u="sng">
              <a:solidFill>
                <a:schemeClr val="dk1"/>
              </a:solidFill>
              <a:effectLst/>
              <a:latin typeface="ＭＳ Ｐゴシック" panose="020B0600070205080204" pitchFamily="50" charset="-128"/>
              <a:ea typeface="ＭＳ Ｐゴシック" panose="020B0600070205080204" pitchFamily="50" charset="-128"/>
              <a:cs typeface="+mn-cs"/>
            </a:rPr>
            <a:t>排出量は以下の計算式による。</a:t>
          </a:r>
          <a:endParaRPr kumimoji="1" lang="en-US" altLang="ja-JP" sz="1400" b="1" u="sng">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en-US" sz="14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400" b="1" u="sng">
              <a:solidFill>
                <a:schemeClr val="dk1"/>
              </a:solidFill>
              <a:effectLst/>
              <a:latin typeface="ＭＳ Ｐゴシック" panose="020B0600070205080204" pitchFamily="50" charset="-128"/>
              <a:ea typeface="ＭＳ Ｐゴシック" panose="020B0600070205080204" pitchFamily="50" charset="-128"/>
              <a:cs typeface="+mn-cs"/>
            </a:rPr>
            <a:t>年間の給湯熱量（</a:t>
          </a:r>
          <a:r>
            <a:rPr kumimoji="1" lang="en-US" altLang="ja-JP" sz="1400" b="1" u="sng">
              <a:solidFill>
                <a:schemeClr val="dk1"/>
              </a:solidFill>
              <a:effectLst/>
              <a:latin typeface="ＭＳ Ｐゴシック" panose="020B0600070205080204" pitchFamily="50" charset="-128"/>
              <a:ea typeface="ＭＳ Ｐゴシック" panose="020B0600070205080204" pitchFamily="50" charset="-128"/>
              <a:cs typeface="+mn-cs"/>
            </a:rPr>
            <a:t>MJ</a:t>
          </a:r>
          <a:r>
            <a:rPr kumimoji="1" lang="ja-JP" altLang="en-US" sz="1400" b="1" u="sng">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en-US" altLang="ja-JP" sz="1400" b="1" u="sng">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400" b="1" u="sng">
              <a:solidFill>
                <a:schemeClr val="dk1"/>
              </a:solidFill>
              <a:effectLst/>
              <a:latin typeface="ＭＳ Ｐゴシック" panose="020B0600070205080204" pitchFamily="50" charset="-128"/>
              <a:ea typeface="ＭＳ Ｐゴシック" panose="020B0600070205080204" pitchFamily="50" charset="-128"/>
              <a:cs typeface="+mn-cs"/>
            </a:rPr>
            <a:t>給湯器効率</a:t>
          </a:r>
          <a:r>
            <a:rPr kumimoji="1" lang="en-US" altLang="ja-JP" sz="1400" b="1" u="sng">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400" b="1" u="sng">
              <a:solidFill>
                <a:schemeClr val="dk1"/>
              </a:solidFill>
              <a:effectLst/>
              <a:latin typeface="ＭＳ Ｐゴシック" panose="020B0600070205080204" pitchFamily="50" charset="-128"/>
              <a:ea typeface="ＭＳ Ｐゴシック" panose="020B0600070205080204" pitchFamily="50" charset="-128"/>
              <a:cs typeface="+mn-cs"/>
            </a:rPr>
            <a:t>標準発熱量（</a:t>
          </a:r>
          <a:r>
            <a:rPr kumimoji="1" lang="en-US" altLang="ja-JP" sz="1400" b="1" u="sng">
              <a:solidFill>
                <a:schemeClr val="dk1"/>
              </a:solidFill>
              <a:effectLst/>
              <a:latin typeface="ＭＳ Ｐゴシック" panose="020B0600070205080204" pitchFamily="50" charset="-128"/>
              <a:ea typeface="ＭＳ Ｐゴシック" panose="020B0600070205080204" pitchFamily="50" charset="-128"/>
              <a:cs typeface="+mn-cs"/>
            </a:rPr>
            <a:t>MJ/</a:t>
          </a:r>
          <a:r>
            <a:rPr kumimoji="1" lang="ja-JP" altLang="en-US" sz="1400" b="1" u="sng">
              <a:solidFill>
                <a:schemeClr val="dk1"/>
              </a:solidFill>
              <a:effectLst/>
              <a:latin typeface="ＭＳ Ｐゴシック" panose="020B0600070205080204" pitchFamily="50" charset="-128"/>
              <a:ea typeface="ＭＳ Ｐゴシック" panose="020B0600070205080204" pitchFamily="50" charset="-128"/>
              <a:cs typeface="+mn-cs"/>
            </a:rPr>
            <a:t>計量単位）</a:t>
          </a:r>
          <a:r>
            <a:rPr kumimoji="1" lang="en-US" altLang="ja-JP" sz="1400" b="1" u="sng">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400" b="1" u="sng">
              <a:solidFill>
                <a:schemeClr val="dk1"/>
              </a:solidFill>
              <a:effectLst/>
              <a:latin typeface="ＭＳ Ｐゴシック" panose="020B0600070205080204" pitchFamily="50" charset="-128"/>
              <a:ea typeface="ＭＳ Ｐゴシック" panose="020B0600070205080204" pitchFamily="50" charset="-128"/>
              <a:cs typeface="+mn-cs"/>
            </a:rPr>
            <a:t>排出係数（</a:t>
          </a:r>
          <a:r>
            <a:rPr kumimoji="1" lang="en-US" altLang="ja-JP" sz="1400" b="1" u="sng">
              <a:solidFill>
                <a:schemeClr val="dk1"/>
              </a:solidFill>
              <a:effectLst/>
              <a:latin typeface="ＭＳ Ｐゴシック" panose="020B0600070205080204" pitchFamily="50" charset="-128"/>
              <a:ea typeface="ＭＳ Ｐゴシック" panose="020B0600070205080204" pitchFamily="50" charset="-128"/>
              <a:cs typeface="+mn-cs"/>
            </a:rPr>
            <a:t>kg-CO</a:t>
          </a:r>
          <a:r>
            <a:rPr kumimoji="1" lang="en-US" altLang="ja-JP" sz="1400" b="1" u="sng" baseline="-25000">
              <a:solidFill>
                <a:schemeClr val="dk1"/>
              </a:solidFill>
              <a:effectLst/>
              <a:latin typeface="ＭＳ Ｐゴシック" panose="020B0600070205080204" pitchFamily="50" charset="-128"/>
              <a:ea typeface="ＭＳ Ｐゴシック" panose="020B0600070205080204" pitchFamily="50" charset="-128"/>
              <a:cs typeface="+mn-cs"/>
            </a:rPr>
            <a:t>2</a:t>
          </a:r>
          <a:r>
            <a:rPr kumimoji="1" lang="en-US" altLang="ja-JP" sz="1400" b="1" u="sng">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400" b="1" u="sng">
              <a:solidFill>
                <a:schemeClr val="dk1"/>
              </a:solidFill>
              <a:effectLst/>
              <a:latin typeface="ＭＳ Ｐゴシック" panose="020B0600070205080204" pitchFamily="50" charset="-128"/>
              <a:ea typeface="ＭＳ Ｐゴシック" panose="020B0600070205080204" pitchFamily="50" charset="-128"/>
              <a:cs typeface="+mn-cs"/>
            </a:rPr>
            <a:t>計量単位）</a:t>
          </a:r>
          <a:endParaRPr kumimoji="1" lang="en-US" altLang="ja-JP" sz="14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「給湯器種別」「燃料種」欄は、以下の表を参照して記入してください。</a:t>
          </a:r>
          <a:endParaRPr kumimoji="1" lang="en-US" altLang="ja-JP" sz="14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上記計算式の</a:t>
          </a:r>
          <a:r>
            <a:rPr kumimoji="1"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年間の給湯熱量</a:t>
          </a:r>
          <a:r>
            <a:rPr kumimoji="1"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en-US" altLang="ja-JP" sz="1400">
              <a:solidFill>
                <a:schemeClr val="dk1"/>
              </a:solidFill>
              <a:effectLst/>
              <a:latin typeface="ＭＳ Ｐゴシック" panose="020B0600070205080204" pitchFamily="50" charset="-128"/>
              <a:ea typeface="ＭＳ Ｐゴシック" panose="020B0600070205080204" pitchFamily="50" charset="-128"/>
              <a:cs typeface="+mn-cs"/>
            </a:rPr>
            <a:t>MJ</a:t>
          </a:r>
          <a:r>
            <a:rPr kumimoji="1"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については</a:t>
          </a:r>
          <a:r>
            <a:rPr kumimoji="1"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固定値</a:t>
          </a:r>
          <a:r>
            <a:rPr kumimoji="1"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として「</a:t>
          </a:r>
          <a:r>
            <a:rPr kumimoji="1" lang="en-US" altLang="ja-JP" sz="1400">
              <a:solidFill>
                <a:schemeClr val="dk1"/>
              </a:solidFill>
              <a:effectLst/>
              <a:latin typeface="ＭＳ Ｐゴシック" panose="020B0600070205080204" pitchFamily="50" charset="-128"/>
              <a:ea typeface="ＭＳ Ｐゴシック" panose="020B0600070205080204" pitchFamily="50" charset="-128"/>
              <a:cs typeface="+mn-cs"/>
            </a:rPr>
            <a:t>1</a:t>
          </a:r>
          <a:r>
            <a:rPr kumimoji="1"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を代入</a:t>
          </a:r>
          <a:r>
            <a:rPr kumimoji="1"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4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計算式のその他の数値については</a:t>
          </a:r>
          <a:r>
            <a:rPr kumimoji="1"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申請者が入力した</a:t>
          </a:r>
          <a:r>
            <a:rPr kumimoji="1"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給湯器効率</a:t>
          </a:r>
          <a:r>
            <a:rPr kumimoji="1"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」及び下記の数値を代入してください。</a:t>
          </a:r>
          <a:endParaRPr kumimoji="1" lang="en-US" altLang="ja-JP" sz="14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＜計算式の考え方＞</a:t>
          </a:r>
          <a:endParaRPr lang="ja-JP" altLang="ja-JP" sz="1200">
            <a:effectLst/>
            <a:latin typeface="ＭＳ Ｐゴシック" panose="020B0600070205080204" pitchFamily="50" charset="-128"/>
            <a:ea typeface="ＭＳ Ｐゴシック" panose="020B0600070205080204" pitchFamily="50" charset="-128"/>
          </a:endParaRPr>
        </a:p>
        <a:p>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①年間の給湯熱量と給湯器効率から、年間の消費エネルギー量を算出</a:t>
          </a:r>
          <a:endParaRPr lang="ja-JP" altLang="ja-JP" sz="1200">
            <a:effectLst/>
            <a:latin typeface="ＭＳ Ｐゴシック" panose="020B0600070205080204" pitchFamily="50" charset="-128"/>
            <a:ea typeface="ＭＳ Ｐゴシック" panose="020B0600070205080204" pitchFamily="50" charset="-128"/>
          </a:endParaRPr>
        </a:p>
        <a:p>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②年間の消費エネルギー量を、排出係数の計量単位に変換</a:t>
          </a:r>
          <a:endParaRPr lang="ja-JP" altLang="ja-JP" sz="1200">
            <a:effectLst/>
            <a:latin typeface="ＭＳ Ｐゴシック" panose="020B0600070205080204" pitchFamily="50" charset="-128"/>
            <a:ea typeface="ＭＳ Ｐゴシック" panose="020B0600070205080204" pitchFamily="50" charset="-128"/>
          </a:endParaRPr>
        </a:p>
        <a:p>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③変換後の消費エネルギー量に排出係数をかけ、</a:t>
          </a:r>
          <a:r>
            <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rPr>
            <a:t>CO</a:t>
          </a:r>
          <a:r>
            <a:rPr kumimoji="1" lang="en-US" altLang="ja-JP" sz="1200" baseline="-25000">
              <a:solidFill>
                <a:schemeClr val="dk1"/>
              </a:solidFill>
              <a:effectLst/>
              <a:latin typeface="ＭＳ Ｐゴシック" panose="020B0600070205080204" pitchFamily="50" charset="-128"/>
              <a:ea typeface="ＭＳ Ｐゴシック" panose="020B0600070205080204" pitchFamily="50" charset="-128"/>
              <a:cs typeface="+mn-cs"/>
            </a:rPr>
            <a:t>2</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排出量を算出</a:t>
          </a:r>
          <a:endParaRPr lang="ja-JP" altLang="ja-JP" sz="1200">
            <a:effectLst/>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xdr:col>
      <xdr:colOff>216831</xdr:colOff>
      <xdr:row>25</xdr:row>
      <xdr:rowOff>87087</xdr:rowOff>
    </xdr:from>
    <xdr:to>
      <xdr:col>2</xdr:col>
      <xdr:colOff>1257301</xdr:colOff>
      <xdr:row>42</xdr:row>
      <xdr:rowOff>43543</xdr:rowOff>
    </xdr:to>
    <xdr:pic>
      <xdr:nvPicPr>
        <xdr:cNvPr id="4" name="図 3">
          <a:extLst>
            <a:ext uri="{FF2B5EF4-FFF2-40B4-BE49-F238E27FC236}">
              <a16:creationId xmlns:a16="http://schemas.microsoft.com/office/drawing/2014/main" id="{9354A963-1612-42A2-84B6-71021E78F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974" y="11016344"/>
          <a:ext cx="4698070" cy="27323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2351315</xdr:colOff>
      <xdr:row>9</xdr:row>
      <xdr:rowOff>32657</xdr:rowOff>
    </xdr:from>
    <xdr:to>
      <xdr:col>3</xdr:col>
      <xdr:colOff>1382485</xdr:colOff>
      <xdr:row>13</xdr:row>
      <xdr:rowOff>1</xdr:rowOff>
    </xdr:to>
    <xdr:sp macro="" textlink="">
      <xdr:nvSpPr>
        <xdr:cNvPr id="5" name="矢印: 上向き折線 4">
          <a:extLst>
            <a:ext uri="{FF2B5EF4-FFF2-40B4-BE49-F238E27FC236}">
              <a16:creationId xmlns:a16="http://schemas.microsoft.com/office/drawing/2014/main" id="{9F7AF56F-B9DE-4D54-94C1-7CC4976F5F96}"/>
            </a:ext>
          </a:extLst>
        </xdr:cNvPr>
        <xdr:cNvSpPr/>
      </xdr:nvSpPr>
      <xdr:spPr>
        <a:xfrm>
          <a:off x="2623458" y="7500257"/>
          <a:ext cx="4942113" cy="1469573"/>
        </a:xfrm>
        <a:prstGeom prst="bentUpArrow">
          <a:avLst>
            <a:gd name="adj1" fmla="val 10366"/>
            <a:gd name="adj2" fmla="val 15424"/>
            <a:gd name="adj3" fmla="val 21585"/>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1404257</xdr:colOff>
      <xdr:row>25</xdr:row>
      <xdr:rowOff>87087</xdr:rowOff>
    </xdr:from>
    <xdr:to>
      <xdr:col>3</xdr:col>
      <xdr:colOff>1526177</xdr:colOff>
      <xdr:row>53</xdr:row>
      <xdr:rowOff>108857</xdr:rowOff>
    </xdr:to>
    <xdr:pic>
      <xdr:nvPicPr>
        <xdr:cNvPr id="6" name="図 5">
          <a:extLst>
            <a:ext uri="{FF2B5EF4-FFF2-40B4-BE49-F238E27FC236}">
              <a16:creationId xmlns:a16="http://schemas.microsoft.com/office/drawing/2014/main" id="{83FBC658-6431-4070-B59C-C4589D873D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34000" y="11016344"/>
          <a:ext cx="2375263" cy="45937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44450</xdr:colOff>
      <xdr:row>12</xdr:row>
      <xdr:rowOff>0</xdr:rowOff>
    </xdr:from>
    <xdr:to>
      <xdr:col>10</xdr:col>
      <xdr:colOff>539750</xdr:colOff>
      <xdr:row>23</xdr:row>
      <xdr:rowOff>6350</xdr:rowOff>
    </xdr:to>
    <xdr:sp macro="" textlink="">
      <xdr:nvSpPr>
        <xdr:cNvPr id="2" name="テキスト ボックス 1">
          <a:extLst>
            <a:ext uri="{FF2B5EF4-FFF2-40B4-BE49-F238E27FC236}">
              <a16:creationId xmlns:a16="http://schemas.microsoft.com/office/drawing/2014/main" id="{20E07B68-32D9-43E3-977D-8A7514C24D4D}"/>
            </a:ext>
          </a:extLst>
        </xdr:cNvPr>
        <xdr:cNvSpPr txBox="1"/>
      </xdr:nvSpPr>
      <xdr:spPr>
        <a:xfrm>
          <a:off x="44450" y="1943100"/>
          <a:ext cx="7400925" cy="17875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＜計算式の考え方＞</a:t>
          </a:r>
          <a:endParaRPr kumimoji="1" lang="en-US" altLang="ja-JP" sz="1100">
            <a:latin typeface="+mn-ea"/>
            <a:ea typeface="+mn-ea"/>
          </a:endParaRPr>
        </a:p>
        <a:p>
          <a:r>
            <a:rPr kumimoji="1" lang="ja-JP" altLang="en-US" sz="1100">
              <a:solidFill>
                <a:schemeClr val="dk1"/>
              </a:solidFill>
              <a:effectLst/>
              <a:latin typeface="+mn-ea"/>
              <a:ea typeface="+mn-ea"/>
              <a:cs typeface="+mn-cs"/>
            </a:rPr>
            <a:t>①年間の給湯熱量と給湯器効率から、年間の消費エネルギー量を算出</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②年間の消費エネルギー量を、排出係数の計量単位に変換</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③変換後の消費エネルギー量に排出係数をかけ、</a:t>
          </a:r>
          <a:r>
            <a:rPr kumimoji="1" lang="en-US" altLang="ja-JP" sz="1100">
              <a:solidFill>
                <a:schemeClr val="dk1"/>
              </a:solidFill>
              <a:effectLst/>
              <a:latin typeface="+mn-ea"/>
              <a:ea typeface="+mn-ea"/>
              <a:cs typeface="+mn-cs"/>
            </a:rPr>
            <a:t>CO2</a:t>
          </a:r>
          <a:r>
            <a:rPr kumimoji="1" lang="ja-JP" altLang="en-US" sz="1100">
              <a:solidFill>
                <a:schemeClr val="dk1"/>
              </a:solidFill>
              <a:effectLst/>
              <a:latin typeface="+mn-ea"/>
              <a:ea typeface="+mn-ea"/>
              <a:cs typeface="+mn-cs"/>
            </a:rPr>
            <a:t>排出量を算出</a:t>
          </a:r>
          <a:endParaRPr kumimoji="1" lang="en-US" altLang="ja-JP" sz="1100">
            <a:solidFill>
              <a:schemeClr val="dk1"/>
            </a:solidFill>
            <a:effectLst/>
            <a:latin typeface="+mn-ea"/>
            <a:ea typeface="+mn-ea"/>
            <a:cs typeface="+mn-cs"/>
          </a:endParaRPr>
        </a:p>
        <a:p>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計算式</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lt"/>
              <a:ea typeface="+mn-ea"/>
              <a:cs typeface="+mn-cs"/>
            </a:rPr>
            <a:t>年間の給湯熱量（</a:t>
          </a:r>
          <a:r>
            <a:rPr kumimoji="1" lang="en-US" altLang="ja-JP" sz="1100">
              <a:solidFill>
                <a:schemeClr val="dk1"/>
              </a:solidFill>
              <a:effectLst/>
              <a:latin typeface="+mn-lt"/>
              <a:ea typeface="+mn-ea"/>
              <a:cs typeface="+mn-cs"/>
            </a:rPr>
            <a:t>MJ</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給湯器効率</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標準発熱量（</a:t>
          </a:r>
          <a:r>
            <a:rPr kumimoji="1" lang="en-US" altLang="ja-JP" sz="1100">
              <a:solidFill>
                <a:schemeClr val="dk1"/>
              </a:solidFill>
              <a:effectLst/>
              <a:latin typeface="+mn-lt"/>
              <a:ea typeface="+mn-ea"/>
              <a:cs typeface="+mn-cs"/>
            </a:rPr>
            <a:t>MJ/</a:t>
          </a:r>
          <a:r>
            <a:rPr kumimoji="1" lang="ja-JP" altLang="en-US" sz="1100">
              <a:solidFill>
                <a:schemeClr val="dk1"/>
              </a:solidFill>
              <a:effectLst/>
              <a:latin typeface="+mn-lt"/>
              <a:ea typeface="+mn-ea"/>
              <a:cs typeface="+mn-cs"/>
            </a:rPr>
            <a:t>計量単位）</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排出係数（</a:t>
          </a:r>
          <a:r>
            <a:rPr kumimoji="1" lang="en-US" altLang="ja-JP" sz="1100">
              <a:solidFill>
                <a:schemeClr val="dk1"/>
              </a:solidFill>
              <a:effectLst/>
              <a:latin typeface="+mn-lt"/>
              <a:ea typeface="+mn-ea"/>
              <a:cs typeface="+mn-cs"/>
            </a:rPr>
            <a:t>kg-CO2/</a:t>
          </a:r>
          <a:r>
            <a:rPr kumimoji="1" lang="ja-JP" altLang="en-US" sz="1100">
              <a:solidFill>
                <a:schemeClr val="dk1"/>
              </a:solidFill>
              <a:effectLst/>
              <a:latin typeface="+mn-lt"/>
              <a:ea typeface="+mn-ea"/>
              <a:cs typeface="+mn-cs"/>
            </a:rPr>
            <a:t>計量単位）</a:t>
          </a:r>
          <a:r>
            <a:rPr kumimoji="1" lang="en-US" altLang="ja-JP" sz="1100">
              <a:solidFill>
                <a:schemeClr val="dk1"/>
              </a:solidFill>
              <a:effectLst/>
              <a:latin typeface="+mn-lt"/>
              <a:ea typeface="+mn-ea"/>
              <a:cs typeface="+mn-cs"/>
            </a:rPr>
            <a:t>=CO2</a:t>
          </a:r>
          <a:r>
            <a:rPr kumimoji="1" lang="ja-JP" altLang="en-US" sz="1100">
              <a:solidFill>
                <a:schemeClr val="dk1"/>
              </a:solidFill>
              <a:effectLst/>
              <a:latin typeface="+mn-lt"/>
              <a:ea typeface="+mn-ea"/>
              <a:cs typeface="+mn-cs"/>
            </a:rPr>
            <a:t>排出量（</a:t>
          </a:r>
          <a:r>
            <a:rPr kumimoji="1" lang="en-US" altLang="ja-JP" sz="1100">
              <a:solidFill>
                <a:schemeClr val="dk1"/>
              </a:solidFill>
              <a:effectLst/>
              <a:latin typeface="+mn-lt"/>
              <a:ea typeface="+mn-ea"/>
              <a:cs typeface="+mn-cs"/>
            </a:rPr>
            <a:t>kg-CO2</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年間の給湯熱量については固定値を代入</a:t>
          </a:r>
          <a:r>
            <a:rPr kumimoji="1" lang="ja-JP" altLang="en-US" sz="1100">
              <a:solidFill>
                <a:schemeClr val="dk1"/>
              </a:solidFill>
              <a:effectLst/>
              <a:latin typeface="+mn-lt"/>
              <a:ea typeface="+mn-ea"/>
              <a:cs typeface="+mn-cs"/>
            </a:rPr>
            <a:t>、その他の数値については指標一覧及び申請者が入力する給湯器効率による</a:t>
          </a:r>
          <a:endParaRPr lang="ja-JP" altLang="ja-JP">
            <a:effectLst/>
          </a:endParaRPr>
        </a:p>
        <a:p>
          <a:endParaRPr kumimoji="1" lang="en-US" altLang="ja-JP"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181429</xdr:colOff>
      <xdr:row>6</xdr:row>
      <xdr:rowOff>145143</xdr:rowOff>
    </xdr:from>
    <xdr:to>
      <xdr:col>11</xdr:col>
      <xdr:colOff>471715</xdr:colOff>
      <xdr:row>12</xdr:row>
      <xdr:rowOff>254000</xdr:rowOff>
    </xdr:to>
    <xdr:sp macro="" textlink="">
      <xdr:nvSpPr>
        <xdr:cNvPr id="2" name="テキスト ボックス 1">
          <a:extLst>
            <a:ext uri="{FF2B5EF4-FFF2-40B4-BE49-F238E27FC236}">
              <a16:creationId xmlns:a16="http://schemas.microsoft.com/office/drawing/2014/main" id="{21DE6DB9-39BD-457F-9B20-03F8DCE7BBB8}"/>
            </a:ext>
          </a:extLst>
        </xdr:cNvPr>
        <xdr:cNvSpPr txBox="1"/>
      </xdr:nvSpPr>
      <xdr:spPr>
        <a:xfrm>
          <a:off x="3211286" y="3265714"/>
          <a:ext cx="7130143" cy="329292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＜備考＞</a:t>
          </a:r>
          <a:endParaRPr kumimoji="1" lang="en-US" altLang="ja-JP" sz="1400">
            <a:latin typeface="+mn-ea"/>
            <a:ea typeface="+mn-ea"/>
          </a:endParaRPr>
        </a:p>
        <a:p>
          <a:r>
            <a:rPr kumimoji="1" lang="ja-JP" altLang="en-US" sz="1400">
              <a:latin typeface="+mn-ea"/>
              <a:ea typeface="+mn-ea"/>
            </a:rPr>
            <a:t>○排出係数について</a:t>
          </a:r>
          <a:endParaRPr kumimoji="1" lang="en-US" altLang="ja-JP" sz="1400">
            <a:latin typeface="+mn-ea"/>
            <a:ea typeface="+mn-ea"/>
          </a:endParaRPr>
        </a:p>
        <a:p>
          <a:r>
            <a:rPr kumimoji="1" lang="ja-JP" altLang="en-US" sz="1400">
              <a:latin typeface="+mn-ea"/>
              <a:ea typeface="+mn-ea"/>
            </a:rPr>
            <a:t>・電力排出係数について，募集開始時直近の関西電力の調整後排出係数を使用しています。</a:t>
          </a:r>
          <a:endParaRPr kumimoji="1" lang="en-US" altLang="ja-JP" sz="1400">
            <a:latin typeface="+mn-ea"/>
            <a:ea typeface="+mn-ea"/>
          </a:endParaRPr>
        </a:p>
        <a:p>
          <a:r>
            <a:rPr kumimoji="1" lang="ja-JP" altLang="en-US" sz="1400" u="none">
              <a:solidFill>
                <a:sysClr val="windowText" lastClr="000000"/>
              </a:solidFill>
              <a:latin typeface="+mn-ea"/>
              <a:ea typeface="+mn-ea"/>
            </a:rPr>
            <a:t>・都市ガスの排出係数について，環境省　温室効果ガス排出量算定・報告・公表制度の排出</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係数一覧を使用しています。</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・プロパンの排出係数について，環境省　温室効果ガス排出量算定・報告・公表制度の排出</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係数一覧をもとに、</a:t>
          </a:r>
          <a:r>
            <a:rPr kumimoji="1" lang="en-US" altLang="ja-JP" sz="1400" u="none">
              <a:solidFill>
                <a:sysClr val="windowText" lastClr="000000"/>
              </a:solidFill>
              <a:latin typeface="+mn-ea"/>
              <a:ea typeface="+mn-ea"/>
            </a:rPr>
            <a:t>1m3</a:t>
          </a:r>
          <a:r>
            <a:rPr kumimoji="1" lang="ja-JP" altLang="en-US" sz="1400" u="none">
              <a:solidFill>
                <a:sysClr val="windowText" lastClr="000000"/>
              </a:solidFill>
              <a:latin typeface="+mn-ea"/>
              <a:ea typeface="+mn-ea"/>
            </a:rPr>
            <a:t>＝</a:t>
          </a:r>
          <a:r>
            <a:rPr kumimoji="1" lang="en-US" altLang="ja-JP" sz="1400" u="none">
              <a:solidFill>
                <a:sysClr val="windowText" lastClr="000000"/>
              </a:solidFill>
              <a:latin typeface="+mn-ea"/>
              <a:ea typeface="+mn-ea"/>
            </a:rPr>
            <a:t>2.183</a:t>
          </a:r>
          <a:r>
            <a:rPr kumimoji="1" lang="ja-JP" altLang="en-US" sz="1400" u="none">
              <a:solidFill>
                <a:sysClr val="windowText" lastClr="000000"/>
              </a:solidFill>
              <a:latin typeface="+mn-ea"/>
              <a:ea typeface="+mn-ea"/>
            </a:rPr>
            <a:t>ｋｇであることから，</a:t>
          </a:r>
          <a:r>
            <a:rPr kumimoji="1" lang="en-US" altLang="ja-JP" sz="1400" u="none">
              <a:solidFill>
                <a:sysClr val="windowText" lastClr="000000"/>
              </a:solidFill>
              <a:latin typeface="+mn-ea"/>
              <a:ea typeface="+mn-ea"/>
            </a:rPr>
            <a:t>2.183</a:t>
          </a:r>
          <a:r>
            <a:rPr kumimoji="1" lang="ja-JP" altLang="en-US" sz="1400" u="none">
              <a:solidFill>
                <a:sysClr val="windowText" lastClr="000000"/>
              </a:solidFill>
              <a:latin typeface="+mn-ea"/>
              <a:ea typeface="+mn-ea"/>
            </a:rPr>
            <a:t>ｋｇ</a:t>
          </a:r>
          <a:r>
            <a:rPr kumimoji="1" lang="en-US" altLang="ja-JP" sz="1400" u="none">
              <a:solidFill>
                <a:sysClr val="windowText" lastClr="000000"/>
              </a:solidFill>
              <a:latin typeface="+mn-ea"/>
              <a:ea typeface="+mn-ea"/>
            </a:rPr>
            <a:t>/</a:t>
          </a:r>
          <a:r>
            <a:rPr kumimoji="1" lang="ja-JP" altLang="en-US" sz="1400" u="none">
              <a:solidFill>
                <a:sysClr val="windowText" lastClr="000000"/>
              </a:solidFill>
              <a:latin typeface="+mn-ea"/>
              <a:ea typeface="+mn-ea"/>
            </a:rPr>
            <a:t>ｍ</a:t>
          </a:r>
          <a:r>
            <a:rPr kumimoji="1" lang="en-US" altLang="ja-JP" sz="1400" u="none">
              <a:solidFill>
                <a:sysClr val="windowText" lastClr="000000"/>
              </a:solidFill>
              <a:latin typeface="+mn-ea"/>
              <a:ea typeface="+mn-ea"/>
            </a:rPr>
            <a:t>3×2.99</a:t>
          </a:r>
          <a:r>
            <a:rPr kumimoji="1" lang="ja-JP" altLang="en-US" sz="1400" u="none">
              <a:solidFill>
                <a:sysClr val="windowText" lastClr="000000"/>
              </a:solidFill>
              <a:latin typeface="+mn-ea"/>
              <a:ea typeface="+mn-ea"/>
            </a:rPr>
            <a:t>ｋｇ</a:t>
          </a:r>
          <a:r>
            <a:rPr kumimoji="1" lang="en-US" altLang="ja-JP" sz="1400" u="none">
              <a:solidFill>
                <a:sysClr val="windowText" lastClr="000000"/>
              </a:solidFill>
              <a:latin typeface="+mn-ea"/>
              <a:ea typeface="+mn-ea"/>
            </a:rPr>
            <a:t>‐CO</a:t>
          </a:r>
          <a:r>
            <a:rPr kumimoji="1" lang="ja-JP" altLang="en-US" sz="1400" u="none">
              <a:solidFill>
                <a:sysClr val="windowText" lastClr="000000"/>
              </a:solidFill>
              <a:latin typeface="+mn-ea"/>
              <a:ea typeface="+mn-ea"/>
            </a:rPr>
            <a:t>２</a:t>
          </a:r>
          <a:r>
            <a:rPr kumimoji="1" lang="en-US" altLang="ja-JP" sz="1400" u="none">
              <a:solidFill>
                <a:sysClr val="windowText" lastClr="000000"/>
              </a:solidFill>
              <a:latin typeface="+mn-ea"/>
              <a:ea typeface="+mn-ea"/>
            </a:rPr>
            <a:t>/</a:t>
          </a:r>
          <a:r>
            <a:rPr kumimoji="1" lang="ja-JP" altLang="en-US" sz="1400" u="none">
              <a:solidFill>
                <a:sysClr val="windowText" lastClr="000000"/>
              </a:solidFill>
              <a:latin typeface="+mn-ea"/>
              <a:ea typeface="+mn-ea"/>
            </a:rPr>
            <a:t>ｋｇ≒</a:t>
          </a:r>
          <a:r>
            <a:rPr kumimoji="1" lang="en-US" altLang="ja-JP" sz="1400" u="none">
              <a:solidFill>
                <a:sysClr val="windowText" lastClr="000000"/>
              </a:solidFill>
              <a:latin typeface="+mn-ea"/>
              <a:ea typeface="+mn-ea"/>
            </a:rPr>
            <a:t>6.53</a:t>
          </a:r>
          <a:r>
            <a:rPr kumimoji="1" lang="ja-JP" altLang="en-US" sz="1400" u="none">
              <a:solidFill>
                <a:sysClr val="windowText" lastClr="000000"/>
              </a:solidFill>
              <a:latin typeface="+mn-ea"/>
              <a:ea typeface="+mn-ea"/>
            </a:rPr>
            <a:t>ｋｇ</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a:t>
          </a:r>
          <a:r>
            <a:rPr kumimoji="1" lang="en-US" altLang="ja-JP" sz="1400" u="none">
              <a:solidFill>
                <a:sysClr val="windowText" lastClr="000000"/>
              </a:solidFill>
              <a:latin typeface="+mn-ea"/>
              <a:ea typeface="+mn-ea"/>
            </a:rPr>
            <a:t>-</a:t>
          </a:r>
          <a:r>
            <a:rPr kumimoji="1" lang="ja-JP" altLang="en-US" sz="1400" u="none">
              <a:solidFill>
                <a:sysClr val="windowText" lastClr="000000"/>
              </a:solidFill>
              <a:latin typeface="+mn-ea"/>
              <a:ea typeface="+mn-ea"/>
            </a:rPr>
            <a:t>ＣＯ</a:t>
          </a:r>
          <a:r>
            <a:rPr kumimoji="1" lang="en-US" altLang="ja-JP" sz="1400" u="none">
              <a:solidFill>
                <a:sysClr val="windowText" lastClr="000000"/>
              </a:solidFill>
              <a:latin typeface="+mn-ea"/>
              <a:ea typeface="+mn-ea"/>
            </a:rPr>
            <a:t>2/</a:t>
          </a:r>
          <a:r>
            <a:rPr kumimoji="1" lang="ja-JP" altLang="en-US" sz="1400" u="none">
              <a:solidFill>
                <a:sysClr val="windowText" lastClr="000000"/>
              </a:solidFill>
              <a:latin typeface="+mn-ea"/>
              <a:ea typeface="+mn-ea"/>
            </a:rPr>
            <a:t>ｍ３を使用しています。</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・灯油の排出係数について，環境省　温室効果ガス排出量算定・報告・公表制度の排出係数</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一覧を使用しています。</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○標準発熱量について</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・燃料種ごとの標準発熱量について、資源エネルギー庁　エネルギー源別標準発熱量・炭素</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排出係数一覧表を使用しています。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928A9-7606-4614-AC97-AAD8F6C6382A}">
  <sheetPr>
    <pageSetUpPr fitToPage="1"/>
  </sheetPr>
  <dimension ref="B1:D49"/>
  <sheetViews>
    <sheetView tabSelected="1" view="pageBreakPreview" zoomScale="70" zoomScaleNormal="85" zoomScaleSheetLayoutView="70" workbookViewId="0"/>
  </sheetViews>
  <sheetFormatPr defaultColWidth="8.77734375" defaultRowHeight="13.2" x14ac:dyDescent="0.2"/>
  <cols>
    <col min="1" max="1" width="3.88671875" style="1" customWidth="1"/>
    <col min="2" max="2" width="53.33203125" style="16" customWidth="1"/>
    <col min="3" max="4" width="32.77734375" style="1" customWidth="1"/>
    <col min="5" max="5" width="8.6640625" style="1" customWidth="1"/>
    <col min="6" max="16384" width="8.77734375" style="1"/>
  </cols>
  <sheetData>
    <row r="1" spans="2:4" ht="31.95" customHeight="1" x14ac:dyDescent="0.2">
      <c r="B1" s="51" t="s">
        <v>36</v>
      </c>
    </row>
    <row r="2" spans="2:4" ht="294" customHeight="1" x14ac:dyDescent="0.2">
      <c r="B2" s="17"/>
      <c r="C2" s="15"/>
      <c r="D2" s="15"/>
    </row>
    <row r="3" spans="2:4" ht="43.5" customHeight="1" x14ac:dyDescent="0.2">
      <c r="B3" s="18"/>
      <c r="C3" s="10" t="s">
        <v>0</v>
      </c>
      <c r="D3" s="50" t="s">
        <v>4</v>
      </c>
    </row>
    <row r="4" spans="2:4" ht="36" customHeight="1" x14ac:dyDescent="0.2">
      <c r="B4" s="8" t="s">
        <v>3</v>
      </c>
      <c r="C4" s="29"/>
      <c r="D4" s="29"/>
    </row>
    <row r="5" spans="2:4" ht="36" customHeight="1" x14ac:dyDescent="0.2">
      <c r="B5" s="8" t="s">
        <v>19</v>
      </c>
      <c r="C5" s="29"/>
      <c r="D5" s="29"/>
    </row>
    <row r="6" spans="2:4" ht="36" customHeight="1" x14ac:dyDescent="0.2">
      <c r="B6" s="5" t="s">
        <v>31</v>
      </c>
      <c r="C6" s="29"/>
      <c r="D6" s="29"/>
    </row>
    <row r="7" spans="2:4" ht="36" customHeight="1" x14ac:dyDescent="0.2">
      <c r="B7" s="5" t="s">
        <v>8</v>
      </c>
      <c r="C7" s="29"/>
      <c r="D7" s="29"/>
    </row>
    <row r="8" spans="2:4" ht="36" customHeight="1" x14ac:dyDescent="0.2">
      <c r="B8" s="5" t="s">
        <v>9</v>
      </c>
      <c r="C8" s="29"/>
      <c r="D8" s="29"/>
    </row>
    <row r="9" spans="2:4" ht="40.049999999999997" customHeight="1" x14ac:dyDescent="0.2">
      <c r="B9" s="9" t="s">
        <v>34</v>
      </c>
      <c r="C9" s="49"/>
      <c r="D9" s="30" t="e">
        <f>計算!B11</f>
        <v>#N/A</v>
      </c>
    </row>
    <row r="10" spans="2:4" ht="40.049999999999997" customHeight="1" thickBot="1" x14ac:dyDescent="0.25">
      <c r="B10" s="4"/>
      <c r="C10" s="19"/>
      <c r="D10" s="27"/>
    </row>
    <row r="11" spans="2:4" ht="40.049999999999997" customHeight="1" thickBot="1" x14ac:dyDescent="0.25">
      <c r="B11" s="6" t="s">
        <v>37</v>
      </c>
      <c r="C11" s="7" t="e">
        <f>IF(計算!B11&gt;=0.3,"○","×")</f>
        <v>#N/A</v>
      </c>
      <c r="D11" s="28"/>
    </row>
    <row r="12" spans="2:4" ht="26.4" customHeight="1" x14ac:dyDescent="0.2">
      <c r="B12" s="21"/>
      <c r="C12" s="20"/>
      <c r="D12" s="12"/>
    </row>
    <row r="49" spans="2:2" x14ac:dyDescent="0.2">
      <c r="B49" s="16" t="s">
        <v>35</v>
      </c>
    </row>
  </sheetData>
  <sheetProtection password="9E56" sheet="1" objects="1" scenarios="1"/>
  <phoneticPr fontId="1"/>
  <printOptions horizontalCentered="1"/>
  <pageMargins left="0.78740157480314965" right="0.78740157480314965" top="1.1811023622047245" bottom="0" header="0.39370078740157483" footer="0"/>
  <pageSetup paperSize="9" scale="63" orientation="portrait" r:id="rId1"/>
  <headerFooter>
    <oddHeader xml:space="preserve">&amp;L別記様式第１６号（第７条関係）&amp;C
&amp;16高効率給湯機器省エネ性能比較計算表&amp;R
（第４条第１項⑺⑻太陽光発電設備と蓄電設備に高効率給湯機器を加えた３点同時設置の場合）
</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AAE487E-F05F-415A-BDAD-00ED160D446C}">
          <x14:formula1>
            <xm:f>指標!$D$3:$D$6</xm:f>
          </x14:formula1>
          <xm:sqref>C5 D5</xm:sqref>
        </x14:dataValidation>
        <x14:dataValidation type="list" allowBlank="1" showInputMessage="1" showErrorMessage="1" xr:uid="{D031D3E0-4DC4-4858-AAF0-01B2D284BDBE}">
          <x14:formula1>
            <xm:f>指標!$B$3:$B$11</xm:f>
          </x14:formula1>
          <xm:sqref>C4 D4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525D9-6811-4C05-98BB-E573F1096689}">
  <dimension ref="A1:C11"/>
  <sheetViews>
    <sheetView zoomScaleNormal="100" workbookViewId="0">
      <selection activeCell="B11" sqref="B11"/>
    </sheetView>
  </sheetViews>
  <sheetFormatPr defaultRowHeight="13.2" x14ac:dyDescent="0.2"/>
  <cols>
    <col min="1" max="1" width="10.5546875" customWidth="1"/>
    <col min="2" max="3" width="13.6640625" customWidth="1"/>
  </cols>
  <sheetData>
    <row r="1" spans="1:3" x14ac:dyDescent="0.2">
      <c r="B1" s="31" t="s">
        <v>18</v>
      </c>
      <c r="C1" s="31"/>
    </row>
    <row r="2" spans="1:3" x14ac:dyDescent="0.2">
      <c r="B2" t="s">
        <v>0</v>
      </c>
      <c r="C2" t="s">
        <v>17</v>
      </c>
    </row>
    <row r="3" spans="1:3" x14ac:dyDescent="0.2">
      <c r="A3" t="s">
        <v>11</v>
      </c>
      <c r="B3" t="e">
        <f>1/判定!C8/指標!G3*指標!E3</f>
        <v>#DIV/0!</v>
      </c>
      <c r="C3" t="e">
        <f>1/判定!D8/指標!G3*指標!E3</f>
        <v>#DIV/0!</v>
      </c>
    </row>
    <row r="4" spans="1:3" x14ac:dyDescent="0.2">
      <c r="A4" t="s">
        <v>1</v>
      </c>
      <c r="B4" t="e">
        <f>1/判定!C8/指標!G4*指標!E4</f>
        <v>#DIV/0!</v>
      </c>
      <c r="C4" t="e">
        <f>1/判定!D8/指標!G4*指標!E4</f>
        <v>#DIV/0!</v>
      </c>
    </row>
    <row r="5" spans="1:3" x14ac:dyDescent="0.2">
      <c r="A5" t="s">
        <v>16</v>
      </c>
      <c r="B5" t="e">
        <f>1/判定!C8/指標!G5*指標!E5</f>
        <v>#DIV/0!</v>
      </c>
      <c r="C5" t="e">
        <f>1/判定!D8/指標!G5*指標!E5</f>
        <v>#DIV/0!</v>
      </c>
    </row>
    <row r="6" spans="1:3" x14ac:dyDescent="0.2">
      <c r="A6" t="s">
        <v>2</v>
      </c>
      <c r="B6" t="e">
        <f>1/判定!C8/指標!G6*指標!E6</f>
        <v>#DIV/0!</v>
      </c>
      <c r="C6" t="e">
        <f>1/判定!D8/指標!G6*指標!E6</f>
        <v>#DIV/0!</v>
      </c>
    </row>
    <row r="8" spans="1:3" x14ac:dyDescent="0.2">
      <c r="B8" t="s">
        <v>32</v>
      </c>
    </row>
    <row r="9" spans="1:3" x14ac:dyDescent="0.2">
      <c r="A9" t="s">
        <v>0</v>
      </c>
      <c r="B9" t="e">
        <f>VLOOKUP(判定!C5, 計算!$A$3:$C$6, 2, FALSE)</f>
        <v>#N/A</v>
      </c>
    </row>
    <row r="10" spans="1:3" x14ac:dyDescent="0.2">
      <c r="A10" t="s">
        <v>17</v>
      </c>
      <c r="B10" t="e">
        <f>VLOOKUP(判定!D5, 計算!$A$3:$C$6, 3, FALSE)</f>
        <v>#N/A</v>
      </c>
    </row>
    <row r="11" spans="1:3" x14ac:dyDescent="0.2">
      <c r="A11" t="s">
        <v>10</v>
      </c>
      <c r="B11" t="e">
        <f>(B9-B10)/B9</f>
        <v>#N/A</v>
      </c>
    </row>
  </sheetData>
  <phoneticPr fontId="1"/>
  <pageMargins left="0.7" right="0.7" top="0.75" bottom="0.75" header="0.3" footer="0.3"/>
  <pageSetup paperSize="9"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E0B76-DF97-4DF5-95C4-0CADFB37A03A}">
  <sheetPr>
    <pageSetUpPr fitToPage="1"/>
  </sheetPr>
  <dimension ref="B1:I17"/>
  <sheetViews>
    <sheetView zoomScale="70" zoomScaleNormal="70" workbookViewId="0">
      <selection activeCell="G4" sqref="G4"/>
    </sheetView>
  </sheetViews>
  <sheetFormatPr defaultRowHeight="13.2" x14ac:dyDescent="0.2"/>
  <cols>
    <col min="2" max="2" width="34.6640625" customWidth="1"/>
    <col min="3" max="3" width="4.88671875" style="46" customWidth="1"/>
    <col min="4" max="4" width="16.44140625" customWidth="1"/>
    <col min="5" max="5" width="9.6640625" customWidth="1"/>
    <col min="6" max="6" width="15.6640625" customWidth="1"/>
    <col min="7" max="7" width="9.6640625" customWidth="1"/>
    <col min="8" max="8" width="15.6640625" customWidth="1"/>
  </cols>
  <sheetData>
    <row r="1" spans="2:9" ht="30" customHeight="1" x14ac:dyDescent="0.2"/>
    <row r="2" spans="2:9" ht="36" customHeight="1" x14ac:dyDescent="0.2">
      <c r="B2" s="34" t="s">
        <v>21</v>
      </c>
      <c r="C2" s="47"/>
      <c r="D2" s="25" t="s">
        <v>20</v>
      </c>
      <c r="E2" s="24" t="s">
        <v>13</v>
      </c>
      <c r="F2" s="24"/>
      <c r="G2" s="25" t="s">
        <v>12</v>
      </c>
      <c r="H2" s="26"/>
    </row>
    <row r="3" spans="2:9" s="1" customFormat="1" ht="45" customHeight="1" x14ac:dyDescent="0.2">
      <c r="B3" s="35" t="s">
        <v>22</v>
      </c>
      <c r="C3" s="48"/>
      <c r="D3" s="32" t="s">
        <v>11</v>
      </c>
      <c r="E3" s="14">
        <v>0.438</v>
      </c>
      <c r="F3" s="2" t="s">
        <v>7</v>
      </c>
      <c r="G3" s="22">
        <v>3.6</v>
      </c>
      <c r="H3" s="2" t="s">
        <v>33</v>
      </c>
    </row>
    <row r="4" spans="2:9" s="1" customFormat="1" ht="45" customHeight="1" x14ac:dyDescent="0.2">
      <c r="B4" s="35" t="s">
        <v>23</v>
      </c>
      <c r="C4" s="48"/>
      <c r="D4" s="32" t="s">
        <v>1</v>
      </c>
      <c r="E4" s="14">
        <v>2.0499999999999998</v>
      </c>
      <c r="F4" s="2" t="s">
        <v>5</v>
      </c>
      <c r="G4" s="22">
        <v>39.96</v>
      </c>
      <c r="H4" s="2" t="s">
        <v>14</v>
      </c>
    </row>
    <row r="5" spans="2:9" s="1" customFormat="1" ht="45" customHeight="1" x14ac:dyDescent="0.2">
      <c r="B5" s="35" t="s">
        <v>24</v>
      </c>
      <c r="C5" s="48"/>
      <c r="D5" s="32" t="s">
        <v>16</v>
      </c>
      <c r="E5" s="11">
        <v>6.53</v>
      </c>
      <c r="F5" s="2" t="s">
        <v>5</v>
      </c>
      <c r="G5" s="22">
        <v>95.45</v>
      </c>
      <c r="H5" s="2" t="s">
        <v>14</v>
      </c>
    </row>
    <row r="6" spans="2:9" s="1" customFormat="1" ht="45" customHeight="1" x14ac:dyDescent="0.2">
      <c r="B6" s="35" t="s">
        <v>26</v>
      </c>
      <c r="C6" s="48"/>
      <c r="D6" s="32" t="s">
        <v>2</v>
      </c>
      <c r="E6" s="11">
        <v>2.5</v>
      </c>
      <c r="F6" s="2" t="s">
        <v>6</v>
      </c>
      <c r="G6" s="22">
        <v>36.49</v>
      </c>
      <c r="H6" s="2" t="s">
        <v>15</v>
      </c>
    </row>
    <row r="7" spans="2:9" s="1" customFormat="1" ht="45" customHeight="1" x14ac:dyDescent="0.2">
      <c r="B7" s="35" t="s">
        <v>28</v>
      </c>
      <c r="C7" s="48"/>
      <c r="D7" s="37"/>
      <c r="E7" s="38"/>
      <c r="F7" s="39"/>
      <c r="G7" s="40"/>
      <c r="H7" s="39"/>
    </row>
    <row r="8" spans="2:9" s="1" customFormat="1" ht="45" customHeight="1" x14ac:dyDescent="0.2">
      <c r="B8" s="35" t="s">
        <v>25</v>
      </c>
      <c r="C8" s="48"/>
      <c r="D8" s="41"/>
      <c r="E8" s="41"/>
      <c r="F8" s="41"/>
      <c r="G8" s="41"/>
      <c r="H8" s="41"/>
    </row>
    <row r="9" spans="2:9" s="1" customFormat="1" ht="45" customHeight="1" x14ac:dyDescent="0.2">
      <c r="B9" s="35" t="s">
        <v>27</v>
      </c>
      <c r="C9" s="48"/>
      <c r="D9" s="42"/>
      <c r="E9" s="43"/>
      <c r="F9" s="44"/>
      <c r="G9" s="45"/>
      <c r="H9" s="44"/>
    </row>
    <row r="10" spans="2:9" s="1" customFormat="1" ht="45" customHeight="1" x14ac:dyDescent="0.2">
      <c r="B10" s="35" t="s">
        <v>29</v>
      </c>
      <c r="C10" s="48"/>
      <c r="D10" s="42"/>
      <c r="E10" s="43"/>
      <c r="F10" s="44"/>
      <c r="G10" s="45"/>
      <c r="H10" s="44"/>
    </row>
    <row r="11" spans="2:9" s="1" customFormat="1" ht="45" customHeight="1" x14ac:dyDescent="0.2">
      <c r="B11" s="35" t="s">
        <v>30</v>
      </c>
      <c r="C11" s="48"/>
      <c r="D11" s="41"/>
      <c r="E11" s="41"/>
      <c r="F11" s="41"/>
      <c r="G11" s="41"/>
      <c r="H11" s="41"/>
      <c r="I11" s="3"/>
    </row>
    <row r="12" spans="2:9" s="1" customFormat="1" ht="25.95" customHeight="1" x14ac:dyDescent="0.2">
      <c r="B12" s="33"/>
      <c r="C12" s="36"/>
      <c r="E12" s="12"/>
      <c r="F12" s="12"/>
      <c r="G12" s="12"/>
      <c r="H12" s="12"/>
      <c r="I12" s="12"/>
    </row>
    <row r="13" spans="2:9" s="1" customFormat="1" ht="26.4" customHeight="1" x14ac:dyDescent="0.2">
      <c r="B13" s="23"/>
      <c r="C13" s="36"/>
      <c r="E13" s="13"/>
      <c r="F13" s="13"/>
      <c r="G13" s="13"/>
      <c r="H13" s="13"/>
      <c r="I13" s="13"/>
    </row>
    <row r="14" spans="2:9" s="1" customFormat="1" ht="26.4" customHeight="1" x14ac:dyDescent="0.2">
      <c r="B14" s="23"/>
      <c r="C14" s="36"/>
      <c r="E14" s="13"/>
      <c r="F14" s="13"/>
      <c r="G14" s="13"/>
      <c r="H14" s="13"/>
      <c r="I14" s="13"/>
    </row>
    <row r="15" spans="2:9" s="1" customFormat="1" ht="26.4" customHeight="1" x14ac:dyDescent="0.2">
      <c r="B15" s="23"/>
      <c r="C15" s="36"/>
      <c r="E15" s="13"/>
      <c r="F15" s="13"/>
      <c r="G15" s="13"/>
      <c r="H15" s="13"/>
      <c r="I15" s="13"/>
    </row>
    <row r="17" spans="2:3" ht="13.95" x14ac:dyDescent="0.2">
      <c r="B17" s="23"/>
      <c r="C17" s="36"/>
    </row>
  </sheetData>
  <phoneticPr fontId="1"/>
  <pageMargins left="0.7" right="0.7" top="0.75" bottom="0.75" header="0.3" footer="0.3"/>
  <pageSetup paperSize="9" scale="89"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判定</vt:lpstr>
      <vt:lpstr>計算</vt:lpstr>
      <vt:lpstr>指標</vt:lpstr>
      <vt:lpstr>判定!Print_Area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2024-10-07T05:43:55Z</cp:lastPrinted>
  <dcterms:modified xsi:type="dcterms:W3CDTF">2024-10-07T05:46:55Z</dcterms:modified>
</cp:coreProperties>
</file>