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dev\git\bid_entry\07申請書\doc\ver9\reg_standard\"/>
    </mc:Choice>
  </mc:AlternateContent>
  <xr:revisionPtr revIDLastSave="0" documentId="13_ncr:1_{AE86646A-8503-4127-AC5B-34F71CB06C2D}" xr6:coauthVersionLast="47" xr6:coauthVersionMax="47" xr10:uidLastSave="{00000000-0000-0000-0000-000000000000}"/>
  <workbookProtection workbookAlgorithmName="SHA-512" workbookHashValue="eG9Y2293MOCvXAB9AjN4rS53RAAv+FKd/SfbVFGZwDVOXo3S7LCh8cO6OcoFCNm3o8L8JBUrYnfbpqy6L1ZhDQ==" workbookSaltValue="jO/jj4ZSFNRtFf9GyMU8eQ==" workbookSpinCount="100000" lockStructure="1"/>
  <bookViews>
    <workbookView xWindow="3120" yWindow="1185" windowWidth="18555" windowHeight="15015" xr2:uid="{00000000-000D-0000-FFFF-FFFF00000000}"/>
  </bookViews>
  <sheets>
    <sheet name="入力シート" sheetId="7" r:id="rId1"/>
    <sheet name="settings" sheetId="8" state="hidden" r:id="rId2"/>
  </sheets>
  <definedNames>
    <definedName name="_xlnm.Print_Titles" localSheetId="0">入力シート!$1:$1</definedName>
    <definedName name="希望">入力シート!$A$153</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5" i="7" l="1"/>
  <c r="A154" i="7"/>
  <c r="A153" i="7"/>
  <c r="A131" i="7"/>
  <c r="A129" i="7"/>
  <c r="A125" i="7"/>
  <c r="A123" i="7"/>
  <c r="A119" i="7"/>
  <c r="A118" i="7"/>
  <c r="A117" i="7"/>
  <c r="A116" i="7"/>
  <c r="A115" i="7"/>
  <c r="A111" i="7"/>
  <c r="A87" i="7"/>
  <c r="A85" i="7"/>
  <c r="A84" i="7"/>
  <c r="A83" i="7"/>
  <c r="A81" i="7"/>
  <c r="A79" i="7"/>
  <c r="A77" i="7"/>
  <c r="A75" i="7"/>
  <c r="A73" i="7"/>
  <c r="A71" i="7"/>
  <c r="A69" i="7"/>
  <c r="A63" i="7"/>
  <c r="A40" i="7"/>
  <c r="A38" i="7"/>
  <c r="A36" i="7"/>
  <c r="A34" i="7"/>
  <c r="A32" i="7"/>
  <c r="A30" i="7"/>
  <c r="A28" i="7"/>
  <c r="A26" i="7"/>
  <c r="A24" i="7"/>
  <c r="A22" i="7"/>
  <c r="A20" i="7"/>
  <c r="AC173" i="7"/>
  <c r="AB173" i="7" s="1"/>
  <c r="AE157" i="7"/>
  <c r="AE155" i="7"/>
  <c r="AD155" i="7" s="1"/>
  <c r="AC158" i="7"/>
  <c r="AB158" i="7" s="1"/>
  <c r="AC155" i="7"/>
  <c r="AD157" i="7"/>
  <c r="AB174" i="7" l="1"/>
  <c r="AB175" i="7"/>
  <c r="AB176" i="7"/>
  <c r="AB177" i="7"/>
  <c r="AB178" i="7"/>
  <c r="AB179" i="7"/>
  <c r="AB180" i="7"/>
  <c r="AB181" i="7"/>
  <c r="AB155" i="7"/>
  <c r="AD177" i="7"/>
  <c r="AD173" i="7"/>
  <c r="AD169" i="7"/>
  <c r="AD165" i="7"/>
  <c r="AD161" i="7"/>
  <c r="AD175" i="7"/>
  <c r="AD171" i="7"/>
  <c r="AD167" i="7"/>
  <c r="AD163" i="7"/>
  <c r="AD159" i="7"/>
  <c r="AD176" i="7"/>
  <c r="AD172" i="7"/>
  <c r="AD168" i="7"/>
  <c r="AD164" i="7"/>
  <c r="AD160" i="7"/>
  <c r="AD174" i="7"/>
  <c r="AD170" i="7"/>
  <c r="AD166" i="7"/>
  <c r="AD162" i="7"/>
  <c r="AD158" i="7"/>
  <c r="AB171" i="7"/>
  <c r="AB167" i="7"/>
  <c r="AB163" i="7"/>
  <c r="AB159" i="7"/>
  <c r="AB170" i="7"/>
  <c r="AB166" i="7"/>
  <c r="AB162" i="7"/>
  <c r="AB169" i="7"/>
  <c r="AB165" i="7"/>
  <c r="AB161" i="7"/>
  <c r="AB172" i="7"/>
  <c r="AB168" i="7"/>
  <c r="AB164" i="7"/>
  <c r="AB160" i="7"/>
  <c r="J128" i="7"/>
  <c r="AB157" i="7" l="1"/>
  <c r="AB156" i="7"/>
  <c r="A2" i="8"/>
  <c r="A1" i="8"/>
</calcChain>
</file>

<file path=xl/sharedStrings.xml><?xml version="1.0" encoding="utf-8"?>
<sst xmlns="http://schemas.openxmlformats.org/spreadsheetml/2006/main" count="177" uniqueCount="156">
  <si>
    <t>衛生</t>
  </si>
  <si>
    <t>電気</t>
  </si>
  <si>
    <t>建築積算</t>
  </si>
  <si>
    <t xml:space="preserve"> エクセルの計算方法は「自動」に設定してください。</t>
    <rPh sb="6" eb="8">
      <t>ケイサン</t>
    </rPh>
    <rPh sb="8" eb="10">
      <t>ホウホウ</t>
    </rPh>
    <rPh sb="12" eb="14">
      <t>ジドウ</t>
    </rPh>
    <rPh sb="16" eb="18">
      <t>セッテイ</t>
    </rPh>
    <phoneticPr fontId="4"/>
  </si>
  <si>
    <t xml:space="preserve"> 行の追加、削除、シートの変更などはできません。</t>
    <rPh sb="1" eb="2">
      <t>ギョウ</t>
    </rPh>
    <rPh sb="3" eb="5">
      <t>ツイカ</t>
    </rPh>
    <rPh sb="6" eb="8">
      <t>サクジョ</t>
    </rPh>
    <rPh sb="13" eb="15">
      <t>ヘンコウ</t>
    </rPh>
    <phoneticPr fontId="4"/>
  </si>
  <si>
    <t>コンサル</t>
  </si>
  <si>
    <t>営業年数</t>
    <rPh sb="0" eb="2">
      <t>エイギョウ</t>
    </rPh>
    <rPh sb="2" eb="4">
      <t>ネンスウ</t>
    </rPh>
    <phoneticPr fontId="5"/>
  </si>
  <si>
    <t>リストから選択してください。</t>
    <phoneticPr fontId="4"/>
  </si>
  <si>
    <t>年</t>
    <rPh sb="0" eb="1">
      <t>ネン</t>
    </rPh>
    <phoneticPr fontId="4"/>
  </si>
  <si>
    <t>設立年月日</t>
    <rPh sb="0" eb="2">
      <t>セツリツ</t>
    </rPh>
    <rPh sb="2" eb="5">
      <t>ネンガッピ</t>
    </rPh>
    <phoneticPr fontId="5"/>
  </si>
  <si>
    <t>測量一般</t>
  </si>
  <si>
    <t>地図の調整</t>
  </si>
  <si>
    <t>航空測量</t>
  </si>
  <si>
    <t>暖冷房</t>
  </si>
  <si>
    <t>耐震診断</t>
  </si>
  <si>
    <t>地区計画及び地域計画</t>
  </si>
  <si>
    <t>土地調査</t>
  </si>
  <si>
    <t>土地評価</t>
  </si>
  <si>
    <t>物件</t>
  </si>
  <si>
    <t>機械工作物</t>
  </si>
  <si>
    <t>営業・特殊補償</t>
  </si>
  <si>
    <t>事業損失</t>
  </si>
  <si>
    <t>補償関連</t>
  </si>
  <si>
    <t>郵便番号</t>
    <rPh sb="0" eb="4">
      <t>ユウビンバンゴウ</t>
    </rPh>
    <phoneticPr fontId="5"/>
  </si>
  <si>
    <t>住所</t>
    <rPh sb="0" eb="2">
      <t>ジュウショ</t>
    </rPh>
    <phoneticPr fontId="5"/>
  </si>
  <si>
    <t>都道府県から入力してください。</t>
    <phoneticPr fontId="4"/>
  </si>
  <si>
    <t>商号又は名称</t>
    <rPh sb="0" eb="2">
      <t>ショウゴウ</t>
    </rPh>
    <rPh sb="2" eb="3">
      <t>マタ</t>
    </rPh>
    <rPh sb="4" eb="6">
      <t>メイショウ</t>
    </rPh>
    <phoneticPr fontId="5"/>
  </si>
  <si>
    <t>代表者役職</t>
    <rPh sb="0" eb="3">
      <t>ダイヒョウシャ</t>
    </rPh>
    <rPh sb="3" eb="5">
      <t>ヤクショク</t>
    </rPh>
    <phoneticPr fontId="5"/>
  </si>
  <si>
    <t>全角カタカナで入力してください。姓と名は１文字分空けてください。</t>
    <phoneticPr fontId="4"/>
  </si>
  <si>
    <t>代表者氏名</t>
    <rPh sb="0" eb="3">
      <t>ダイヒョウシャ</t>
    </rPh>
    <rPh sb="3" eb="5">
      <t>シメイ</t>
    </rPh>
    <phoneticPr fontId="5"/>
  </si>
  <si>
    <t>電話番号</t>
    <rPh sb="0" eb="2">
      <t>デンワ</t>
    </rPh>
    <rPh sb="2" eb="4">
      <t>バンゴウ</t>
    </rPh>
    <phoneticPr fontId="5"/>
  </si>
  <si>
    <t>内線番号(</t>
    <rPh sb="0" eb="4">
      <t>ナイセンバンゴウ</t>
    </rPh>
    <phoneticPr fontId="4"/>
  </si>
  <si>
    <t>)</t>
    <phoneticPr fontId="4"/>
  </si>
  <si>
    <t>例)0000-00-0000　半角の数字とハイフンで入力してください。</t>
    <phoneticPr fontId="4"/>
  </si>
  <si>
    <t>ＦＡＸ番号</t>
    <rPh sb="3" eb="5">
      <t>バンゴウ</t>
    </rPh>
    <phoneticPr fontId="5"/>
  </si>
  <si>
    <t>メールアドレス</t>
    <phoneticPr fontId="5"/>
  </si>
  <si>
    <t>登記上の所在地</t>
    <rPh sb="0" eb="3">
      <t>トウキジョウ</t>
    </rPh>
    <rPh sb="4" eb="7">
      <t>ショザイチ</t>
    </rPh>
    <phoneticPr fontId="5"/>
  </si>
  <si>
    <t>一致する</t>
  </si>
  <si>
    <t>B.契約する営業所情報</t>
    <rPh sb="2" eb="4">
      <t>ケイヤク</t>
    </rPh>
    <rPh sb="6" eb="9">
      <t>エイギョウショ</t>
    </rPh>
    <rPh sb="9" eb="11">
      <t>ジョウホウ</t>
    </rPh>
    <phoneticPr fontId="4"/>
  </si>
  <si>
    <t>支店・営業所に入札・契約権限を委任する場合、(1)入札・契約権限の委任欄にリストから「する」を選択し、支店・営業所情報を入力してください。</t>
    <phoneticPr fontId="4"/>
  </si>
  <si>
    <t>入札・契約権限の委任</t>
    <rPh sb="8" eb="10">
      <t>イニン</t>
    </rPh>
    <phoneticPr fontId="4"/>
  </si>
  <si>
    <t>代表者(受任者)役職</t>
    <rPh sb="0" eb="3">
      <t>ダイヒョウシャ</t>
    </rPh>
    <rPh sb="4" eb="7">
      <t>ジュニンシャ</t>
    </rPh>
    <rPh sb="8" eb="10">
      <t>ヤクショク</t>
    </rPh>
    <phoneticPr fontId="5"/>
  </si>
  <si>
    <t>代表者(受任者)氏名</t>
    <rPh sb="0" eb="3">
      <t>ダイヒョウシャ</t>
    </rPh>
    <rPh sb="4" eb="6">
      <t>ジュニン</t>
    </rPh>
    <rPh sb="6" eb="7">
      <t>シャ</t>
    </rPh>
    <rPh sb="8" eb="10">
      <t>シメイ</t>
    </rPh>
    <phoneticPr fontId="5"/>
  </si>
  <si>
    <t>A.本社(店)情報</t>
    <phoneticPr fontId="4"/>
  </si>
  <si>
    <t>商号又は名称フリガナ</t>
    <rPh sb="0" eb="2">
      <t>ショウゴウ</t>
    </rPh>
    <rPh sb="2" eb="3">
      <t>マタ</t>
    </rPh>
    <rPh sb="4" eb="6">
      <t>メイショウ</t>
    </rPh>
    <phoneticPr fontId="5"/>
  </si>
  <si>
    <t>代表者氏名フリガナ</t>
    <rPh sb="0" eb="3">
      <t>ダイヒョウシャ</t>
    </rPh>
    <rPh sb="3" eb="5">
      <t>シメイ</t>
    </rPh>
    <phoneticPr fontId="5"/>
  </si>
  <si>
    <t>フリガナ</t>
    <phoneticPr fontId="4"/>
  </si>
  <si>
    <t>千円</t>
    <rPh sb="0" eb="2">
      <t>センエン</t>
    </rPh>
    <phoneticPr fontId="4"/>
  </si>
  <si>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4"/>
  </si>
  <si>
    <t>機械積算</t>
  </si>
  <si>
    <t>電気積算</t>
  </si>
  <si>
    <t>調査</t>
  </si>
  <si>
    <t>例)1000001　「-（ハイフン）」を使わず7桁の数字で入力してください。</t>
  </si>
  <si>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4"/>
  </si>
  <si>
    <t>長岡京市 一般競争(指名競争)参加資格審査申請書【測量・建設コンサルタント等】</t>
    <rPh sb="0" eb="3">
      <t>ナガオカキョウ</t>
    </rPh>
    <rPh sb="3" eb="4">
      <t>シ</t>
    </rPh>
    <rPh sb="5" eb="7">
      <t>イッパン</t>
    </rPh>
    <rPh sb="7" eb="9">
      <t>キョウソウ</t>
    </rPh>
    <rPh sb="10" eb="12">
      <t>シメイ</t>
    </rPh>
    <rPh sb="12" eb="14">
      <t>キョウソウ</t>
    </rPh>
    <rPh sb="15" eb="17">
      <t>サンカ</t>
    </rPh>
    <rPh sb="17" eb="19">
      <t>シカク</t>
    </rPh>
    <rPh sb="19" eb="21">
      <t>シンサ</t>
    </rPh>
    <rPh sb="21" eb="24">
      <t>シンセイショ</t>
    </rPh>
    <rPh sb="25" eb="27">
      <t>ソクリョウ</t>
    </rPh>
    <rPh sb="28" eb="30">
      <t>ケンセツ</t>
    </rPh>
    <rPh sb="37" eb="38">
      <t>トウ</t>
    </rPh>
    <phoneticPr fontId="4"/>
  </si>
  <si>
    <t>従業員数</t>
    <rPh sb="0" eb="3">
      <t>ジュウギョウイン</t>
    </rPh>
    <rPh sb="3" eb="4">
      <t>スウ</t>
    </rPh>
    <phoneticPr fontId="5"/>
  </si>
  <si>
    <t>総従業員数</t>
    <phoneticPr fontId="4"/>
  </si>
  <si>
    <t>技術職員数</t>
    <phoneticPr fontId="4"/>
  </si>
  <si>
    <t>事務職員数</t>
    <phoneticPr fontId="5"/>
  </si>
  <si>
    <t>その他職員数</t>
    <phoneticPr fontId="5"/>
  </si>
  <si>
    <t>うち役職員等</t>
    <phoneticPr fontId="4"/>
  </si>
  <si>
    <t>資本金</t>
    <rPh sb="0" eb="3">
      <t>シホンキン</t>
    </rPh>
    <phoneticPr fontId="5"/>
  </si>
  <si>
    <t>自己資本額</t>
    <rPh sb="0" eb="5">
      <t>ジコシホンガク</t>
    </rPh>
    <phoneticPr fontId="5"/>
  </si>
  <si>
    <t>物品・役務への申請</t>
    <rPh sb="0" eb="2">
      <t>ブッピン</t>
    </rPh>
    <rPh sb="3" eb="5">
      <t>エキム</t>
    </rPh>
    <rPh sb="7" eb="9">
      <t>シンセイ</t>
    </rPh>
    <phoneticPr fontId="5"/>
  </si>
  <si>
    <t>物品・役務に入札等参加資格審査申請をしている場合、リストから「有」を選択してください。</t>
    <rPh sb="0" eb="2">
      <t>ブッピン</t>
    </rPh>
    <rPh sb="3" eb="5">
      <t>エキム</t>
    </rPh>
    <rPh sb="31" eb="32">
      <t>ア</t>
    </rPh>
    <rPh sb="34" eb="36">
      <t>センタク</t>
    </rPh>
    <phoneticPr fontId="4"/>
  </si>
  <si>
    <t>建設工事への申請</t>
    <rPh sb="0" eb="2">
      <t>ケンセツ</t>
    </rPh>
    <rPh sb="2" eb="4">
      <t>コウジ</t>
    </rPh>
    <rPh sb="6" eb="8">
      <t>シンセイ</t>
    </rPh>
    <phoneticPr fontId="5"/>
  </si>
  <si>
    <t>建設工事に入札等参加資格審査申請をしている場合、リストから「有」を選択してください。</t>
    <rPh sb="0" eb="2">
      <t>ケンセツ</t>
    </rPh>
    <rPh sb="2" eb="4">
      <t>コウジ</t>
    </rPh>
    <rPh sb="30" eb="31">
      <t>ア</t>
    </rPh>
    <rPh sb="33" eb="35">
      <t>センタク</t>
    </rPh>
    <phoneticPr fontId="4"/>
  </si>
  <si>
    <t>測量</t>
  </si>
  <si>
    <t>建築関係建設コンサルタント業務</t>
  </si>
  <si>
    <t>土木関係建設コンサルタント業務</t>
  </si>
  <si>
    <t>地質調査業務</t>
  </si>
  <si>
    <t>補償関係コンサルタント業務</t>
  </si>
  <si>
    <t>その他</t>
  </si>
  <si>
    <t>建築一般</t>
  </si>
  <si>
    <t>意匠</t>
  </si>
  <si>
    <t>構造</t>
  </si>
  <si>
    <t>工事監理（建築）</t>
  </si>
  <si>
    <t>工事監理（電気）</t>
  </si>
  <si>
    <t>工事監理（機械）</t>
  </si>
  <si>
    <t>総合補償部門</t>
  </si>
  <si>
    <t>不動産鑑定</t>
  </si>
  <si>
    <t>地質調査</t>
    <phoneticPr fontId="4"/>
  </si>
  <si>
    <t>河川砂防及び海岸海洋</t>
    <phoneticPr fontId="4"/>
  </si>
  <si>
    <t>港湾及び空港</t>
    <phoneticPr fontId="4"/>
  </si>
  <si>
    <t>電力土木</t>
    <phoneticPr fontId="4"/>
  </si>
  <si>
    <t>道路</t>
    <phoneticPr fontId="4"/>
  </si>
  <si>
    <t>鉄道</t>
    <phoneticPr fontId="4"/>
  </si>
  <si>
    <t>上水道及び工業用水道</t>
    <phoneticPr fontId="4"/>
  </si>
  <si>
    <t>下水道</t>
    <phoneticPr fontId="4"/>
  </si>
  <si>
    <t>農業土木</t>
    <phoneticPr fontId="4"/>
  </si>
  <si>
    <t>森林土木</t>
    <phoneticPr fontId="4"/>
  </si>
  <si>
    <t>水産土木</t>
    <phoneticPr fontId="4"/>
  </si>
  <si>
    <t>廃棄物</t>
    <phoneticPr fontId="4"/>
  </si>
  <si>
    <t>造園</t>
    <phoneticPr fontId="4"/>
  </si>
  <si>
    <t>都市計画及び地方計画</t>
    <phoneticPr fontId="4"/>
  </si>
  <si>
    <t>地質</t>
    <phoneticPr fontId="4"/>
  </si>
  <si>
    <t>土質及び基礎</t>
    <phoneticPr fontId="4"/>
  </si>
  <si>
    <t>鋼構造及びコンクリート</t>
    <phoneticPr fontId="4"/>
  </si>
  <si>
    <t>トンネル</t>
    <phoneticPr fontId="4"/>
  </si>
  <si>
    <t>施工計画・設備・積算</t>
    <phoneticPr fontId="4"/>
  </si>
  <si>
    <t>建設環境</t>
    <phoneticPr fontId="4"/>
  </si>
  <si>
    <t>機械</t>
    <phoneticPr fontId="4"/>
  </si>
  <si>
    <t>電気電子</t>
    <phoneticPr fontId="4"/>
  </si>
  <si>
    <t>申請日の直前の営業年度の終了日において常時雇用している役員等も含む数を入力してください。
「総従業員数」欄は、技術職員数、事務職員数及びその他職員数の合計を入力してください。
「技術職員数」欄は、専ら測量・建設コンサルタント等に従事している職員の数を入力してください。</t>
    <phoneticPr fontId="4"/>
  </si>
  <si>
    <t>希望業務</t>
    <rPh sb="0" eb="2">
      <t>キボウ</t>
    </rPh>
    <rPh sb="2" eb="4">
      <t>ギョウム</t>
    </rPh>
    <phoneticPr fontId="4"/>
  </si>
  <si>
    <t>最希望</t>
    <rPh sb="0" eb="1">
      <t>サイ</t>
    </rPh>
    <rPh sb="1" eb="3">
      <t>キボウ</t>
    </rPh>
    <phoneticPr fontId="4"/>
  </si>
  <si>
    <t>例)カブシキガイシャナガオカキョウ　正式名称を全角カタカナで入力してください。</t>
    <phoneticPr fontId="4"/>
  </si>
  <si>
    <t>例)株式会社長岡京　正式名称で入力してください。</t>
    <phoneticPr fontId="4"/>
  </si>
  <si>
    <t>例)カブシキガイシャナガオカキョウ　カイデンエイギョウショ
正式名称を全角カタカナで入力してください。支店・営業所名は、１文字空けて入力してください。</t>
    <phoneticPr fontId="4"/>
  </si>
  <si>
    <t>例)株式会社長岡京　開田営業所
正式名称で入力してください。支店・営業所名は、１文字空けて入力してください。</t>
  </si>
  <si>
    <t>過去に一度でも長岡京市に登録がある場合は「更新」を、全く登録がない場合は「新規」をリストから選択してください。</t>
    <rPh sb="0" eb="2">
      <t>カコ</t>
    </rPh>
    <rPh sb="3" eb="5">
      <t>イチド</t>
    </rPh>
    <rPh sb="7" eb="11">
      <t>ナガオカキョウシ</t>
    </rPh>
    <rPh sb="12" eb="14">
      <t>トウロク</t>
    </rPh>
    <rPh sb="17" eb="19">
      <t>バアイ</t>
    </rPh>
    <rPh sb="21" eb="23">
      <t>コウシン</t>
    </rPh>
    <rPh sb="26" eb="27">
      <t>マッタ</t>
    </rPh>
    <rPh sb="28" eb="30">
      <t>トウロク</t>
    </rPh>
    <rPh sb="33" eb="35">
      <t>バアイ</t>
    </rPh>
    <rPh sb="37" eb="39">
      <t>シンキ</t>
    </rPh>
    <rPh sb="46" eb="48">
      <t>センタク</t>
    </rPh>
    <phoneticPr fontId="4"/>
  </si>
  <si>
    <t>全角文字で入力してください。姓と名は１文字分空けてください。</t>
    <phoneticPr fontId="4"/>
  </si>
  <si>
    <t>正式名称を全角文字で入力してください。個人の場合は「代表者」と入力してください。</t>
  </si>
  <si>
    <t>例)所長　正式名称を全角文字で入力してください。</t>
  </si>
  <si>
    <t>*4 営業所等に委任する場合は、当該営業所等が地質調査業者登録規程（昭和 52 年建設省告示第 718 号）２条に規定する登録を有している必要があります。</t>
    <rPh sb="64" eb="65">
      <t>ユウ</t>
    </rPh>
    <rPh sb="69" eb="71">
      <t>ヒツヨウ</t>
    </rPh>
    <phoneticPr fontId="4"/>
  </si>
  <si>
    <t>*5 営業所等に委任する場合は、当該営業所等が建設コンサルタント登録規程（昭和 52 年建設省告示第 717 号）第２条に規定する登録を有している必要があります。</t>
    <rPh sb="68" eb="69">
      <t>ユウ</t>
    </rPh>
    <rPh sb="73" eb="75">
      <t>ヒツヨウ</t>
    </rPh>
    <phoneticPr fontId="4"/>
  </si>
  <si>
    <t>直前２年度分決算実績高(千円)</t>
    <phoneticPr fontId="5"/>
  </si>
  <si>
    <t>直前１年度分決算実績高(千円)</t>
    <phoneticPr fontId="4"/>
  </si>
  <si>
    <t>直前２か年間平均実績高(千円)</t>
    <phoneticPr fontId="4"/>
  </si>
  <si>
    <t>26_長岡京市</t>
  </si>
  <si>
    <t>例)10　競争参加希望業種に係る事業の開始日（２業種以上のときは最も早い開始日）から申請受付年度の１月１日までの年数を入力してください。（１年未満は切り捨て）</t>
    <phoneticPr fontId="4"/>
  </si>
  <si>
    <t>業務区分</t>
  </si>
  <si>
    <t>希望</t>
    <rPh sb="0" eb="2">
      <t>キボウ</t>
    </rPh>
    <phoneticPr fontId="4"/>
  </si>
  <si>
    <t>*1 営業所等に委任する場合は、当該営業所等が測量法（昭和24年法律第188号）第55条に規定する登録を有している必要があります。</t>
  </si>
  <si>
    <t>*2 営業所等に委任する場合は、当該営業所等が建築士法（昭和25年法律第202号）第23条に規定する登録を有している必要があります。</t>
  </si>
  <si>
    <t>*3 営業所等に委任する場合は、当該営業所等が補償コンサルタント登録規程（昭和 59 年建設省告示第 1341号）第２条に規定する登録、不動産の鑑定評価に関する法律（昭和38年法律第152号）第22条に規定する登録を有している必要があります。</t>
    <phoneticPr fontId="4"/>
  </si>
  <si>
    <t>@を含む半角文字で入力してください。メールアドレスは、入札案内・契約手続きの連絡用として使用します。</t>
  </si>
  <si>
    <t>登録状況</t>
  </si>
  <si>
    <t>業務区分・業務内容</t>
    <rPh sb="2" eb="4">
      <t>クブン</t>
    </rPh>
    <rPh sb="5" eb="7">
      <t>ギョウム</t>
    </rPh>
    <rPh sb="7" eb="9">
      <t>ナイヨウ</t>
    </rPh>
    <phoneticPr fontId="4"/>
  </si>
  <si>
    <t>業務区分・業務内容</t>
    <phoneticPr fontId="4"/>
  </si>
  <si>
    <t>補償関係コンサルタント業務*3</t>
    <phoneticPr fontId="4"/>
  </si>
  <si>
    <t>建
築
関
係
建
設
コ
ン
サ
ル
タ
ン
ト
業
務
*2</t>
    <phoneticPr fontId="4"/>
  </si>
  <si>
    <t>土
木
関
係
建
設
コ
ン
サ
ル
タ
ン
ト
業
務
*5</t>
    <phoneticPr fontId="4"/>
  </si>
  <si>
    <t>測
量
*1</t>
    <rPh sb="0" eb="1">
      <t>ハカ</t>
    </rPh>
    <rPh sb="2" eb="3">
      <t>リョウ</t>
    </rPh>
    <phoneticPr fontId="5"/>
  </si>
  <si>
    <t>地質調査業務*4</t>
    <phoneticPr fontId="4"/>
  </si>
  <si>
    <t>・登録を希望する場合、希望、最希望欄を入力してください。
・希望欄は、希望する業務内容についてリストから「○」を選択してください（○は複数可）。
　※登録がない業務内容を希望することはできません。
・最希望欄は、最も入札参加を希望する業務区分（最希望業務）についてリストから「●」を選択してください。
　※希望欄に「○」を付けた業務区分の中から最希望を１つ選択してください。</t>
    <phoneticPr fontId="4"/>
  </si>
  <si>
    <t>長岡京市で行われる測量・建設コンサルタント等に係る入札に参加する資格の審査を申請します。</t>
    <rPh sb="0" eb="3">
      <t>ナガオカキョウ</t>
    </rPh>
    <rPh sb="9" eb="11">
      <t>ソクリョウ</t>
    </rPh>
    <rPh sb="12" eb="14">
      <t>ケンセツ</t>
    </rPh>
    <rPh sb="21" eb="22">
      <t>トウ</t>
    </rPh>
    <phoneticPr fontId="4"/>
  </si>
  <si>
    <t>例)2026/4/1、R8/4/1</t>
    <phoneticPr fontId="4"/>
  </si>
  <si>
    <t>例)2026/4/1</t>
    <phoneticPr fontId="4"/>
  </si>
  <si>
    <t>C.電子契約情報</t>
    <rPh sb="2" eb="6">
      <t>デンシケイヤク</t>
    </rPh>
    <rPh sb="6" eb="8">
      <t>ジョウホウ</t>
    </rPh>
    <phoneticPr fontId="4"/>
  </si>
  <si>
    <t>契約締結権限者役職</t>
    <rPh sb="7" eb="9">
      <t>ヤクショク</t>
    </rPh>
    <phoneticPr fontId="5"/>
  </si>
  <si>
    <t>契約締結権限者氏名</t>
    <rPh sb="0" eb="7">
      <t>ケイヤクテイケツケンゲンシャ</t>
    </rPh>
    <rPh sb="7" eb="9">
      <t>シメイ</t>
    </rPh>
    <phoneticPr fontId="5"/>
  </si>
  <si>
    <t>契約締結権限者</t>
    <phoneticPr fontId="5"/>
  </si>
  <si>
    <r>
      <t>電子契約で</t>
    </r>
    <r>
      <rPr>
        <sz val="10"/>
        <color rgb="FFFF0000"/>
        <rFont val="ＭＳ ゴシック"/>
        <family val="3"/>
        <charset val="128"/>
      </rPr>
      <t>契約締結権限者</t>
    </r>
    <r>
      <rPr>
        <sz val="10"/>
        <color rgb="FF0D0D0D"/>
        <rFont val="ＭＳ ゴシック"/>
        <family val="3"/>
        <charset val="128"/>
      </rPr>
      <t>が使用するメールアドレスを入力してください。</t>
    </r>
    <rPh sb="0" eb="2">
      <t>デンシ</t>
    </rPh>
    <rPh sb="2" eb="4">
      <t>ケイヤク</t>
    </rPh>
    <rPh sb="5" eb="7">
      <t>ケイヤク</t>
    </rPh>
    <rPh sb="7" eb="9">
      <t>テイケツ</t>
    </rPh>
    <rPh sb="9" eb="11">
      <t>ケンゲン</t>
    </rPh>
    <rPh sb="11" eb="12">
      <t>シャ</t>
    </rPh>
    <rPh sb="13" eb="15">
      <t>シヨウ</t>
    </rPh>
    <rPh sb="25" eb="27">
      <t>ニュウリョク</t>
    </rPh>
    <phoneticPr fontId="4"/>
  </si>
  <si>
    <t>D.経営情報</t>
    <rPh sb="2" eb="4">
      <t>ケイエイ</t>
    </rPh>
    <rPh sb="4" eb="6">
      <t>ジョウホウ</t>
    </rPh>
    <phoneticPr fontId="4"/>
  </si>
  <si>
    <t>E.測量等実績高</t>
    <rPh sb="2" eb="4">
      <t>ソクリョウ</t>
    </rPh>
    <rPh sb="4" eb="5">
      <t>トウ</t>
    </rPh>
    <rPh sb="5" eb="7">
      <t>ジッセキ</t>
    </rPh>
    <rPh sb="7" eb="8">
      <t>ダカ</t>
    </rPh>
    <phoneticPr fontId="4"/>
  </si>
  <si>
    <t>F.業種情報</t>
    <phoneticPr fontId="4"/>
  </si>
  <si>
    <t>メールアドレス</t>
    <phoneticPr fontId="4"/>
  </si>
  <si>
    <t>電子契約を希望する場合のみ入力してください。</t>
    <phoneticPr fontId="4"/>
  </si>
  <si>
    <t>契約締結権限者の役職を入力してください。A.本社(店)情報のみ入力の場合はA(5)、B.契約する営業所情報を入力した場合はB(6)で入力した役職を入力してください。</t>
    <rPh sb="0" eb="2">
      <t>ケイヤク</t>
    </rPh>
    <rPh sb="2" eb="4">
      <t>テイケツ</t>
    </rPh>
    <rPh sb="4" eb="6">
      <t>ケンゲン</t>
    </rPh>
    <rPh sb="6" eb="7">
      <t>シャ</t>
    </rPh>
    <rPh sb="8" eb="10">
      <t>ヤクショク</t>
    </rPh>
    <rPh sb="11" eb="13">
      <t>ニュウリョク</t>
    </rPh>
    <phoneticPr fontId="4"/>
  </si>
  <si>
    <t>姓と名は１文字分空けてください。A.本社(店)情報のみ入力の場合はA(7)、B.契約する営業所情報を入力した場合はB(8)で入力した氏名を入力してください。</t>
    <phoneticPr fontId="4"/>
  </si>
  <si>
    <t>履歴事項全部証明書の資本金の額（千円単位、千円未満切り捨て）を入力してください。個人の方は入力不要です。</t>
    <phoneticPr fontId="4"/>
  </si>
  <si>
    <t>法人・個人とも直前事業年度の貸借対照表「純資産の部」の純資産合計額（千円単位、千円未満切り捨て）を入力してください。</t>
    <phoneticPr fontId="4"/>
  </si>
  <si>
    <t>希望する業務についてのみ入力してください。
希望する業務以外の業務の実績高は「その他」の欄にその額を入力し、実績がない業務を希望する場合には「0」を入力してください。
千円未満切り捨てで消費税を含まない額を入力してください。</t>
    <phoneticPr fontId="4"/>
  </si>
  <si>
    <t>Ver.9.0.1</t>
    <phoneticPr fontId="4"/>
  </si>
  <si>
    <t>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</si>
</sst>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quot;#,##0_);[Red]\(&quot;¥&quot;#,##0\)"/>
    <numFmt numFmtId="177" formatCode="ggge&quot;年&quot;m&quot;月&quot;d&quot;日&quot;"/>
    <numFmt numFmtId="178" formatCode="#,##0_ ;[Red]\-#,##0\ "/>
    <numFmt numFmtId="179" formatCode="&quot;Ver.&quot;yyyymmdd"/>
    <numFmt numFmtId="180" formatCode="\(#\)"/>
    <numFmt numFmtId="181" formatCode="000\-0000"/>
    <numFmt numFmtId="182" formatCode="#,##0_ "/>
    <numFmt numFmtId="183" formatCode="0000000"/>
  </numFmts>
  <fonts count="23" x14ac:knownFonts="1">
    <font>
      <sz val="11"/>
      <color theme="1"/>
      <name val="ＭＳ Ｐゴシック"/>
      <family val="2"/>
      <charset val="128"/>
      <scheme val="minor"/>
    </font>
    <font>
      <sz val="11"/>
      <color theme="1"/>
      <name val="ＭＳ Ｐゴシック"/>
      <family val="2"/>
      <charset val="128"/>
      <scheme val="minor"/>
    </font>
    <font>
      <u/>
      <sz val="11"/>
      <color theme="10"/>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ゴシック"/>
      <family val="3"/>
      <charset val="128"/>
    </font>
    <font>
      <sz val="9"/>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sz val="11"/>
      <color theme="1"/>
      <name val="ＭＳ ゴシック"/>
      <family val="3"/>
      <charset val="128"/>
    </font>
    <font>
      <b/>
      <sz val="16"/>
      <color theme="1"/>
      <name val="ＭＳ ゴシック"/>
      <family val="3"/>
      <charset val="128"/>
    </font>
    <font>
      <b/>
      <sz val="14"/>
      <color theme="1"/>
      <name val="ＭＳ ゴシック"/>
      <family val="3"/>
      <charset val="128"/>
    </font>
    <font>
      <b/>
      <sz val="11"/>
      <color theme="1"/>
      <name val="ＭＳ ゴシック"/>
      <family val="3"/>
      <charset val="128"/>
    </font>
    <font>
      <sz val="11"/>
      <color rgb="FF000000"/>
      <name val="ＭＳ ゴシック"/>
      <family val="3"/>
      <charset val="128"/>
    </font>
    <font>
      <b/>
      <sz val="12"/>
      <color theme="1"/>
      <name val="ＭＳ ゴシック"/>
      <family val="3"/>
      <charset val="128"/>
    </font>
    <font>
      <sz val="10"/>
      <color rgb="FFFF0000"/>
      <name val="ＭＳ ゴシック"/>
      <family val="3"/>
      <charset val="128"/>
    </font>
    <font>
      <sz val="10"/>
      <color theme="1" tint="4.9989318521683403E-2"/>
      <name val="ＭＳ ゴシック"/>
      <family val="3"/>
      <charset val="128"/>
    </font>
    <font>
      <sz val="11"/>
      <color rgb="FFFF0000"/>
      <name val="ＭＳ ゴシック"/>
      <family val="3"/>
      <charset val="128"/>
    </font>
    <font>
      <sz val="10"/>
      <color rgb="FF0D0D0D"/>
      <name val="ＭＳ ゴシック"/>
      <family val="3"/>
      <charset val="128"/>
    </font>
    <font>
      <sz val="11"/>
      <name val="ＭＳ ゴシック"/>
      <family val="3"/>
      <charset val="128"/>
    </font>
    <font>
      <sz val="10"/>
      <name val="ＭＳ ゴシック"/>
      <family val="3"/>
      <charset val="128"/>
    </font>
    <font>
      <sz val="12"/>
      <color theme="1"/>
      <name val="ＭＳ ゴシック"/>
      <family val="3"/>
      <charset val="128"/>
    </font>
  </fonts>
  <fills count="4">
    <fill>
      <patternFill patternType="none"/>
    </fill>
    <fill>
      <patternFill patternType="gray125"/>
    </fill>
    <fill>
      <patternFill patternType="solid">
        <fgColor rgb="FFCCEDFC"/>
        <bgColor indexed="64"/>
      </patternFill>
    </fill>
    <fill>
      <patternFill patternType="solid">
        <fgColor theme="7" tint="0.79998168889431442"/>
        <bgColor indexed="64"/>
      </patternFill>
    </fill>
  </fills>
  <borders count="50">
    <border>
      <left/>
      <right/>
      <top/>
      <bottom/>
      <diagonal/>
    </border>
    <border>
      <left/>
      <right/>
      <top style="thin">
        <color auto="1"/>
      </top>
      <bottom style="thin">
        <color auto="1"/>
      </bottom>
      <diagonal/>
    </border>
    <border>
      <left style="hair">
        <color indexed="64"/>
      </left>
      <right/>
      <top style="thin">
        <color auto="1"/>
      </top>
      <bottom style="hair">
        <color indexed="64"/>
      </bottom>
      <diagonal/>
    </border>
    <border>
      <left/>
      <right/>
      <top style="thin">
        <color auto="1"/>
      </top>
      <bottom style="hair">
        <color indexed="64"/>
      </bottom>
      <diagonal/>
    </border>
    <border>
      <left/>
      <right style="hair">
        <color auto="1"/>
      </right>
      <top style="thin">
        <color auto="1"/>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auto="1"/>
      </left>
      <right/>
      <top style="thin">
        <color auto="1"/>
      </top>
      <bottom style="hair">
        <color auto="1"/>
      </bottom>
      <diagonal/>
    </border>
    <border>
      <left style="thin">
        <color indexed="64"/>
      </left>
      <right/>
      <top style="hair">
        <color indexed="64"/>
      </top>
      <bottom style="hair">
        <color indexed="64"/>
      </bottom>
      <diagonal/>
    </border>
    <border>
      <left/>
      <right style="hair">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hair">
        <color indexed="64"/>
      </left>
      <right style="hair">
        <color indexed="64"/>
      </right>
      <top style="thin">
        <color indexed="64"/>
      </top>
      <bottom style="thin">
        <color indexed="64"/>
      </bottom>
      <diagonal/>
    </border>
    <border>
      <left/>
      <right/>
      <top style="hair">
        <color indexed="64"/>
      </top>
      <bottom/>
      <diagonal/>
    </border>
    <border>
      <left/>
      <right style="thin">
        <color indexed="64"/>
      </right>
      <top style="thin">
        <color indexed="64"/>
      </top>
      <bottom style="thin">
        <color auto="1"/>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auto="1"/>
      </top>
      <bottom style="thin">
        <color indexed="64"/>
      </bottom>
      <diagonal/>
    </border>
    <border>
      <left style="thin">
        <color indexed="64"/>
      </left>
      <right/>
      <top style="hair">
        <color auto="1"/>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auto="1"/>
      </bottom>
      <diagonal/>
    </border>
    <border>
      <left style="hair">
        <color indexed="64"/>
      </left>
      <right/>
      <top style="thin">
        <color auto="1"/>
      </top>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top style="hair">
        <color indexed="64"/>
      </top>
      <bottom/>
      <diagonal/>
    </border>
    <border>
      <left style="hair">
        <color indexed="64"/>
      </left>
      <right/>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18">
    <xf numFmtId="0" fontId="0" fillId="0" borderId="0">
      <alignment vertical="center"/>
    </xf>
    <xf numFmtId="0" fontId="3" fillId="0" borderId="0">
      <alignment vertical="center"/>
    </xf>
    <xf numFmtId="0" fontId="6" fillId="0" borderId="0">
      <alignment vertical="center"/>
    </xf>
    <xf numFmtId="0" fontId="7" fillId="0" borderId="0">
      <alignment vertical="center"/>
    </xf>
    <xf numFmtId="38" fontId="8" fillId="0" borderId="0" applyFont="0" applyFill="0" applyBorder="0" applyAlignment="0" applyProtection="0">
      <alignment vertical="center"/>
    </xf>
    <xf numFmtId="0" fontId="1" fillId="0" borderId="0">
      <alignment vertical="center"/>
    </xf>
    <xf numFmtId="0" fontId="3" fillId="0" borderId="0">
      <alignment vertical="center"/>
    </xf>
    <xf numFmtId="38" fontId="9" fillId="0" borderId="0" applyFont="0" applyFill="0" applyBorder="0" applyAlignment="0" applyProtection="0">
      <alignment vertical="center"/>
    </xf>
    <xf numFmtId="0" fontId="7" fillId="0" borderId="0">
      <alignment vertical="center"/>
    </xf>
    <xf numFmtId="176" fontId="8" fillId="0" borderId="0" applyFont="0" applyFill="0" applyBorder="0" applyAlignment="0" applyProtection="0">
      <alignment vertical="center"/>
    </xf>
    <xf numFmtId="0" fontId="7" fillId="0" borderId="0"/>
    <xf numFmtId="0" fontId="6" fillId="0" borderId="0">
      <alignment vertical="center"/>
    </xf>
    <xf numFmtId="0" fontId="3" fillId="0" borderId="0">
      <alignment vertical="center"/>
    </xf>
    <xf numFmtId="38" fontId="9" fillId="0" borderId="0" applyFont="0" applyFill="0" applyBorder="0" applyAlignment="0" applyProtection="0">
      <alignment vertical="center"/>
    </xf>
    <xf numFmtId="0" fontId="1" fillId="0" borderId="0">
      <alignment vertical="center"/>
    </xf>
    <xf numFmtId="0" fontId="2" fillId="0" borderId="0" applyNumberFormat="0" applyFill="0" applyBorder="0" applyAlignment="0" applyProtection="0">
      <alignment vertical="center"/>
    </xf>
    <xf numFmtId="38" fontId="6" fillId="0" borderId="0" applyFont="0" applyFill="0" applyBorder="0" applyAlignment="0" applyProtection="0">
      <alignment vertical="center"/>
    </xf>
    <xf numFmtId="38" fontId="1" fillId="0" borderId="0" applyFont="0" applyFill="0" applyBorder="0" applyAlignment="0" applyProtection="0">
      <alignment vertical="center"/>
    </xf>
  </cellStyleXfs>
  <cellXfs count="267">
    <xf numFmtId="0" fontId="0" fillId="0" borderId="0" xfId="0">
      <alignment vertical="center"/>
    </xf>
    <xf numFmtId="49" fontId="20" fillId="2" borderId="0" xfId="0" applyNumberFormat="1" applyFont="1" applyFill="1" applyAlignment="1" applyProtection="1">
      <alignment horizontal="left" vertical="center"/>
      <protection locked="0"/>
    </xf>
    <xf numFmtId="38" fontId="20" fillId="2" borderId="6" xfId="1" applyNumberFormat="1" applyFont="1" applyFill="1" applyBorder="1" applyAlignment="1" applyProtection="1">
      <alignment horizontal="right" vertical="center"/>
      <protection locked="0"/>
    </xf>
    <xf numFmtId="38" fontId="20" fillId="2" borderId="7" xfId="1" applyNumberFormat="1" applyFont="1" applyFill="1" applyBorder="1" applyAlignment="1" applyProtection="1">
      <alignment horizontal="right" vertical="center"/>
      <protection locked="0"/>
    </xf>
    <xf numFmtId="38" fontId="20" fillId="2" borderId="8" xfId="1" applyNumberFormat="1" applyFont="1" applyFill="1" applyBorder="1" applyAlignment="1" applyProtection="1">
      <alignment horizontal="right" vertical="center"/>
      <protection locked="0"/>
    </xf>
    <xf numFmtId="38" fontId="20" fillId="2" borderId="10" xfId="1" applyNumberFormat="1" applyFont="1" applyFill="1" applyBorder="1" applyAlignment="1" applyProtection="1">
      <alignment horizontal="right" vertical="center"/>
      <protection locked="0"/>
    </xf>
    <xf numFmtId="38" fontId="20" fillId="2" borderId="11" xfId="1" applyNumberFormat="1" applyFont="1" applyFill="1" applyBorder="1" applyAlignment="1" applyProtection="1">
      <alignment horizontal="right" vertical="center"/>
      <protection locked="0"/>
    </xf>
    <xf numFmtId="38" fontId="20" fillId="2" borderId="12" xfId="1" applyNumberFormat="1" applyFont="1" applyFill="1" applyBorder="1" applyAlignment="1" applyProtection="1">
      <alignment horizontal="right" vertical="center"/>
      <protection locked="0"/>
    </xf>
    <xf numFmtId="38" fontId="20" fillId="2" borderId="14" xfId="1" applyNumberFormat="1" applyFont="1" applyFill="1" applyBorder="1" applyAlignment="1" applyProtection="1">
      <alignment horizontal="right" vertical="center"/>
      <protection locked="0"/>
    </xf>
    <xf numFmtId="182" fontId="20" fillId="2" borderId="7" xfId="1" applyNumberFormat="1" applyFont="1" applyFill="1" applyBorder="1" applyAlignment="1" applyProtection="1">
      <alignment horizontal="right" vertical="center"/>
      <protection locked="0"/>
    </xf>
    <xf numFmtId="182" fontId="20" fillId="2" borderId="9" xfId="1" applyNumberFormat="1" applyFont="1" applyFill="1" applyBorder="1" applyAlignment="1" applyProtection="1">
      <alignment horizontal="right" vertical="center"/>
      <protection locked="0"/>
    </xf>
    <xf numFmtId="49" fontId="20" fillId="2" borderId="0" xfId="0" applyNumberFormat="1" applyFont="1" applyFill="1" applyAlignment="1" applyProtection="1">
      <alignment horizontal="left" vertical="center"/>
      <protection locked="0"/>
    </xf>
    <xf numFmtId="38" fontId="20" fillId="2" borderId="0" xfId="0" applyNumberFormat="1" applyFont="1" applyFill="1" applyAlignment="1" applyProtection="1">
      <alignment horizontal="left" vertical="center"/>
      <protection locked="0"/>
    </xf>
    <xf numFmtId="38" fontId="20" fillId="2" borderId="32" xfId="1" applyNumberFormat="1" applyFont="1" applyFill="1" applyBorder="1" applyAlignment="1" applyProtection="1">
      <alignment horizontal="right" vertical="center"/>
      <protection locked="0"/>
    </xf>
    <xf numFmtId="49" fontId="20" fillId="2" borderId="38" xfId="2" applyNumberFormat="1" applyFont="1" applyFill="1" applyBorder="1" applyAlignment="1" applyProtection="1">
      <alignment horizontal="center" vertical="center"/>
      <protection locked="0"/>
    </xf>
    <xf numFmtId="0" fontId="20" fillId="2" borderId="21" xfId="2" applyFont="1" applyFill="1" applyBorder="1" applyAlignment="1" applyProtection="1">
      <alignment horizontal="center" vertical="center"/>
      <protection locked="0"/>
    </xf>
    <xf numFmtId="0" fontId="20" fillId="2" borderId="42" xfId="2" applyFont="1" applyFill="1" applyBorder="1" applyAlignment="1" applyProtection="1">
      <alignment horizontal="center" vertical="center"/>
      <protection locked="0"/>
    </xf>
    <xf numFmtId="0" fontId="20" fillId="2" borderId="24" xfId="2" applyFont="1" applyFill="1" applyBorder="1" applyAlignment="1" applyProtection="1">
      <alignment horizontal="center" vertical="center"/>
      <protection locked="0"/>
    </xf>
    <xf numFmtId="49" fontId="20" fillId="2" borderId="46" xfId="2" applyNumberFormat="1" applyFont="1" applyFill="1" applyBorder="1" applyAlignment="1" applyProtection="1">
      <alignment horizontal="center" vertical="center"/>
      <protection locked="0"/>
    </xf>
    <xf numFmtId="0" fontId="20" fillId="2" borderId="17" xfId="2" applyFont="1" applyFill="1" applyBorder="1" applyAlignment="1" applyProtection="1">
      <alignment horizontal="center" vertical="center"/>
      <protection locked="0"/>
    </xf>
    <xf numFmtId="49" fontId="20" fillId="2" borderId="14" xfId="12" applyNumberFormat="1" applyFont="1" applyFill="1" applyBorder="1" applyAlignment="1" applyProtection="1">
      <alignment horizontal="center" vertical="center"/>
      <protection locked="0"/>
    </xf>
    <xf numFmtId="49" fontId="20" fillId="2" borderId="8" xfId="12" applyNumberFormat="1" applyFont="1" applyFill="1" applyBorder="1" applyAlignment="1" applyProtection="1">
      <alignment horizontal="center" vertical="center"/>
      <protection locked="0"/>
    </xf>
    <xf numFmtId="183" fontId="20" fillId="2" borderId="0" xfId="0" applyNumberFormat="1" applyFont="1" applyFill="1" applyAlignment="1" applyProtection="1">
      <alignment horizontal="left" vertical="center"/>
      <protection locked="0"/>
    </xf>
    <xf numFmtId="181" fontId="20" fillId="2" borderId="0" xfId="0" applyNumberFormat="1" applyFont="1" applyFill="1" applyAlignment="1" applyProtection="1">
      <alignment horizontal="left" vertical="center"/>
      <protection locked="0"/>
    </xf>
    <xf numFmtId="49" fontId="20" fillId="2" borderId="0" xfId="0" applyNumberFormat="1" applyFont="1" applyFill="1" applyAlignment="1" applyProtection="1">
      <alignment horizontal="left" vertical="center" shrinkToFit="1"/>
      <protection locked="0"/>
    </xf>
    <xf numFmtId="0" fontId="20" fillId="2" borderId="0" xfId="0" applyFont="1" applyFill="1" applyAlignment="1" applyProtection="1">
      <alignment horizontal="left" vertical="center" shrinkToFit="1"/>
      <protection locked="0"/>
    </xf>
    <xf numFmtId="0" fontId="20" fillId="2" borderId="0" xfId="0" applyFont="1" applyFill="1" applyAlignment="1" applyProtection="1">
      <alignment horizontal="left" vertical="center"/>
      <protection locked="0"/>
    </xf>
    <xf numFmtId="182" fontId="20" fillId="2" borderId="11" xfId="1" applyNumberFormat="1" applyFont="1" applyFill="1" applyBorder="1" applyAlignment="1" applyProtection="1">
      <alignment horizontal="right" vertical="center"/>
      <protection locked="0"/>
    </xf>
    <xf numFmtId="182" fontId="20" fillId="2" borderId="31" xfId="1" applyNumberFormat="1" applyFont="1" applyFill="1" applyBorder="1" applyAlignment="1" applyProtection="1">
      <alignment horizontal="right" vertical="center"/>
      <protection locked="0"/>
    </xf>
    <xf numFmtId="38" fontId="20" fillId="2" borderId="0" xfId="0" applyNumberFormat="1" applyFont="1" applyFill="1" applyAlignment="1" applyProtection="1">
      <alignment horizontal="right" vertical="center"/>
      <protection locked="0"/>
    </xf>
    <xf numFmtId="182" fontId="20" fillId="2" borderId="0" xfId="0" applyNumberFormat="1" applyFont="1" applyFill="1" applyAlignment="1" applyProtection="1">
      <alignment horizontal="left" vertical="center"/>
      <protection locked="0"/>
    </xf>
    <xf numFmtId="14" fontId="20" fillId="2" borderId="0" xfId="0" applyNumberFormat="1" applyFont="1" applyFill="1" applyAlignment="1" applyProtection="1">
      <alignment horizontal="left" vertical="center"/>
      <protection locked="0"/>
    </xf>
    <xf numFmtId="38" fontId="20" fillId="2" borderId="13" xfId="1" applyNumberFormat="1" applyFont="1" applyFill="1" applyBorder="1" applyAlignment="1" applyProtection="1">
      <alignment horizontal="right" vertical="center"/>
      <protection locked="0"/>
    </xf>
    <xf numFmtId="182" fontId="20" fillId="2" borderId="3" xfId="1" applyNumberFormat="1" applyFont="1" applyFill="1" applyBorder="1" applyAlignment="1" applyProtection="1">
      <alignment horizontal="right" vertical="center"/>
      <protection locked="0"/>
    </xf>
    <xf numFmtId="182" fontId="20" fillId="2" borderId="5" xfId="1" applyNumberFormat="1" applyFont="1" applyFill="1" applyBorder="1" applyAlignment="1" applyProtection="1">
      <alignment horizontal="right" vertical="center"/>
      <protection locked="0"/>
    </xf>
    <xf numFmtId="0" fontId="20" fillId="2" borderId="46" xfId="2" applyFont="1" applyFill="1" applyBorder="1" applyAlignment="1" applyProtection="1">
      <alignment horizontal="center" vertical="center"/>
      <protection locked="0"/>
    </xf>
    <xf numFmtId="38" fontId="20" fillId="2" borderId="3" xfId="1" applyNumberFormat="1" applyFont="1" applyFill="1" applyBorder="1" applyAlignment="1" applyProtection="1">
      <alignment horizontal="right" vertical="center"/>
      <protection locked="0"/>
    </xf>
    <xf numFmtId="38" fontId="20" fillId="2" borderId="4" xfId="1" applyNumberFormat="1" applyFont="1" applyFill="1" applyBorder="1" applyAlignment="1" applyProtection="1">
      <alignment horizontal="right" vertical="center"/>
      <protection locked="0"/>
    </xf>
    <xf numFmtId="0" fontId="20" fillId="2" borderId="8" xfId="12" applyFont="1" applyFill="1" applyBorder="1" applyAlignment="1" applyProtection="1">
      <alignment horizontal="center" vertical="center"/>
      <protection locked="0"/>
    </xf>
    <xf numFmtId="49" fontId="20" fillId="2" borderId="18" xfId="12" applyNumberFormat="1" applyFont="1" applyFill="1" applyBorder="1" applyAlignment="1" applyProtection="1">
      <alignment horizontal="center" vertical="center"/>
      <protection locked="0"/>
    </xf>
    <xf numFmtId="49" fontId="20" fillId="2" borderId="43" xfId="12" applyNumberFormat="1" applyFont="1" applyFill="1" applyBorder="1" applyAlignment="1" applyProtection="1">
      <alignment horizontal="center" vertical="center"/>
      <protection locked="0"/>
    </xf>
    <xf numFmtId="49" fontId="20" fillId="2" borderId="20" xfId="12" applyNumberFormat="1" applyFont="1" applyFill="1" applyBorder="1" applyAlignment="1" applyProtection="1">
      <alignment horizontal="center" vertical="center"/>
      <protection locked="0"/>
    </xf>
    <xf numFmtId="49" fontId="20" fillId="2" borderId="45" xfId="12" applyNumberFormat="1" applyFont="1" applyFill="1" applyBorder="1" applyAlignment="1" applyProtection="1">
      <alignment horizontal="center" vertical="center"/>
      <protection locked="0"/>
    </xf>
    <xf numFmtId="49" fontId="20" fillId="2" borderId="47" xfId="2" applyNumberFormat="1" applyFont="1" applyFill="1" applyBorder="1" applyAlignment="1" applyProtection="1">
      <alignment horizontal="center" vertical="center"/>
      <protection locked="0"/>
    </xf>
    <xf numFmtId="0" fontId="20" fillId="2" borderId="48" xfId="2" applyFont="1" applyFill="1" applyBorder="1" applyAlignment="1" applyProtection="1">
      <alignment horizontal="center" vertical="center"/>
      <protection locked="0"/>
    </xf>
    <xf numFmtId="0" fontId="20" fillId="2" borderId="49" xfId="2" applyFont="1" applyFill="1" applyBorder="1" applyAlignment="1" applyProtection="1">
      <alignment horizontal="center" vertical="center"/>
      <protection locked="0"/>
    </xf>
    <xf numFmtId="38" fontId="20" fillId="2" borderId="2" xfId="1" applyNumberFormat="1" applyFont="1" applyFill="1" applyBorder="1" applyAlignment="1" applyProtection="1">
      <alignment horizontal="right" vertical="center"/>
      <protection locked="0"/>
    </xf>
    <xf numFmtId="178" fontId="20" fillId="2" borderId="3" xfId="1" applyNumberFormat="1" applyFont="1" applyFill="1" applyBorder="1" applyAlignment="1" applyProtection="1">
      <alignment horizontal="right" vertical="center"/>
      <protection locked="0"/>
    </xf>
    <xf numFmtId="178" fontId="20" fillId="2" borderId="5" xfId="1" applyNumberFormat="1" applyFont="1" applyFill="1" applyBorder="1" applyAlignment="1" applyProtection="1">
      <alignment horizontal="right" vertical="center"/>
      <protection locked="0"/>
    </xf>
    <xf numFmtId="178" fontId="20" fillId="2" borderId="7" xfId="1" applyNumberFormat="1" applyFont="1" applyFill="1" applyBorder="1" applyAlignment="1" applyProtection="1">
      <alignment horizontal="right" vertical="center"/>
      <protection locked="0"/>
    </xf>
    <xf numFmtId="178" fontId="20" fillId="2" borderId="9" xfId="1" applyNumberFormat="1" applyFont="1" applyFill="1" applyBorder="1" applyAlignment="1" applyProtection="1">
      <alignment horizontal="right" vertical="center"/>
      <protection locked="0"/>
    </xf>
    <xf numFmtId="49" fontId="20" fillId="2" borderId="13" xfId="12" applyNumberFormat="1" applyFont="1" applyFill="1" applyBorder="1" applyAlignment="1" applyProtection="1">
      <alignment horizontal="center" vertical="center"/>
      <protection locked="0"/>
    </xf>
    <xf numFmtId="49" fontId="20" fillId="2" borderId="4" xfId="12" applyNumberFormat="1" applyFont="1" applyFill="1" applyBorder="1" applyAlignment="1" applyProtection="1">
      <alignment horizontal="center" vertical="center"/>
      <protection locked="0"/>
    </xf>
    <xf numFmtId="178" fontId="20" fillId="2" borderId="11" xfId="1" applyNumberFormat="1" applyFont="1" applyFill="1" applyBorder="1" applyAlignment="1" applyProtection="1">
      <alignment horizontal="right" vertical="center"/>
      <protection locked="0"/>
    </xf>
    <xf numFmtId="178" fontId="20" fillId="2" borderId="31" xfId="1" applyNumberFormat="1" applyFont="1" applyFill="1" applyBorder="1" applyAlignment="1" applyProtection="1">
      <alignment horizontal="right" vertical="center"/>
      <protection locked="0"/>
    </xf>
    <xf numFmtId="49" fontId="20" fillId="2" borderId="32" xfId="12" applyNumberFormat="1" applyFont="1" applyFill="1" applyBorder="1" applyAlignment="1" applyProtection="1">
      <alignment horizontal="center" vertical="center"/>
      <protection locked="0"/>
    </xf>
    <xf numFmtId="49" fontId="20" fillId="2" borderId="12" xfId="12" applyNumberFormat="1" applyFont="1" applyFill="1" applyBorder="1" applyAlignment="1" applyProtection="1">
      <alignment horizontal="center" vertical="center"/>
      <protection locked="0"/>
    </xf>
    <xf numFmtId="0" fontId="20" fillId="2" borderId="12" xfId="12" applyFont="1" applyFill="1" applyBorder="1" applyAlignment="1" applyProtection="1">
      <alignment horizontal="center" vertical="center"/>
      <protection locked="0"/>
    </xf>
    <xf numFmtId="0" fontId="20" fillId="2" borderId="4" xfId="12" applyFont="1" applyFill="1" applyBorder="1" applyAlignment="1" applyProtection="1">
      <alignment horizontal="center" vertical="center"/>
      <protection locked="0"/>
    </xf>
    <xf numFmtId="0" fontId="10" fillId="0" borderId="0" xfId="6" applyFont="1" applyProtection="1">
      <alignment vertical="center"/>
    </xf>
    <xf numFmtId="0" fontId="11" fillId="0" borderId="0" xfId="2" applyFont="1" applyProtection="1">
      <alignment vertical="center"/>
    </xf>
    <xf numFmtId="0" fontId="12" fillId="0" borderId="0" xfId="2" applyFont="1" applyProtection="1">
      <alignment vertical="center"/>
    </xf>
    <xf numFmtId="179" fontId="6" fillId="0" borderId="0" xfId="1" applyNumberFormat="1" applyFont="1" applyAlignment="1" applyProtection="1">
      <alignment horizontal="right" vertical="top"/>
    </xf>
    <xf numFmtId="179" fontId="10" fillId="0" borderId="0" xfId="1" applyNumberFormat="1" applyFont="1" applyAlignment="1" applyProtection="1">
      <alignment vertical="top"/>
    </xf>
    <xf numFmtId="0" fontId="10" fillId="0" borderId="0" xfId="2" applyFont="1" applyProtection="1">
      <alignment vertical="center"/>
    </xf>
    <xf numFmtId="0" fontId="13" fillId="0" borderId="0" xfId="2" applyFont="1" applyProtection="1">
      <alignment vertical="center"/>
    </xf>
    <xf numFmtId="0" fontId="10" fillId="0" borderId="0" xfId="1" applyFont="1" applyProtection="1">
      <alignment vertical="center"/>
    </xf>
    <xf numFmtId="0" fontId="14" fillId="0" borderId="18" xfId="2" applyFont="1" applyBorder="1" applyProtection="1">
      <alignment vertical="center"/>
    </xf>
    <xf numFmtId="0" fontId="14" fillId="0" borderId="19" xfId="2" applyFont="1" applyBorder="1" applyProtection="1">
      <alignment vertical="center"/>
    </xf>
    <xf numFmtId="0" fontId="14" fillId="0" borderId="21" xfId="2" applyFont="1" applyBorder="1" applyProtection="1">
      <alignment vertical="center"/>
    </xf>
    <xf numFmtId="0" fontId="14" fillId="0" borderId="22" xfId="2" applyFont="1" applyBorder="1" applyProtection="1">
      <alignment vertical="center"/>
    </xf>
    <xf numFmtId="0" fontId="14" fillId="0" borderId="0" xfId="2" applyFont="1" applyProtection="1">
      <alignment vertical="center"/>
    </xf>
    <xf numFmtId="0" fontId="14" fillId="0" borderId="24" xfId="2" applyFont="1" applyBorder="1" applyProtection="1">
      <alignment vertical="center"/>
    </xf>
    <xf numFmtId="0" fontId="14" fillId="0" borderId="20" xfId="2" applyFont="1" applyBorder="1" applyProtection="1">
      <alignment vertical="center"/>
    </xf>
    <xf numFmtId="0" fontId="14" fillId="0" borderId="16" xfId="2" applyFont="1" applyBorder="1" applyProtection="1">
      <alignment vertical="center"/>
    </xf>
    <xf numFmtId="0" fontId="14" fillId="0" borderId="17" xfId="2" applyFont="1" applyBorder="1" applyProtection="1">
      <alignment vertical="center"/>
    </xf>
    <xf numFmtId="0" fontId="15" fillId="0" borderId="18" xfId="0" applyFont="1" applyBorder="1" applyAlignment="1" applyProtection="1">
      <alignment horizontal="left" vertical="center" indent="1"/>
    </xf>
    <xf numFmtId="0" fontId="15" fillId="0" borderId="19" xfId="0" applyFont="1" applyBorder="1" applyAlignment="1" applyProtection="1">
      <alignment horizontal="left" vertical="center" indent="1"/>
    </xf>
    <xf numFmtId="0" fontId="15" fillId="0" borderId="21" xfId="0" applyFont="1" applyBorder="1" applyAlignment="1" applyProtection="1">
      <alignment horizontal="left" vertical="center" indent="1"/>
    </xf>
    <xf numFmtId="0" fontId="15" fillId="0" borderId="22" xfId="0" applyFont="1" applyBorder="1" applyProtection="1">
      <alignment vertical="center"/>
    </xf>
    <xf numFmtId="0" fontId="15" fillId="0" borderId="0" xfId="0" applyFont="1" applyProtection="1">
      <alignment vertical="center"/>
    </xf>
    <xf numFmtId="0" fontId="10" fillId="0" borderId="19" xfId="0" applyFont="1" applyBorder="1" applyProtection="1">
      <alignment vertical="center"/>
    </xf>
    <xf numFmtId="0" fontId="10" fillId="0" borderId="21" xfId="0" applyFont="1" applyBorder="1" applyProtection="1">
      <alignment vertical="center"/>
    </xf>
    <xf numFmtId="180" fontId="10" fillId="0" borderId="22" xfId="0" applyNumberFormat="1" applyFont="1" applyBorder="1" applyProtection="1">
      <alignment vertical="center"/>
    </xf>
    <xf numFmtId="180" fontId="10" fillId="0" borderId="0" xfId="0" applyNumberFormat="1" applyFont="1" applyProtection="1">
      <alignment vertical="center"/>
    </xf>
    <xf numFmtId="0" fontId="10" fillId="0" borderId="0" xfId="0" applyFont="1" applyProtection="1">
      <alignment vertical="center"/>
    </xf>
    <xf numFmtId="0" fontId="16" fillId="0" borderId="0" xfId="0" applyFont="1" applyAlignment="1" applyProtection="1">
      <alignment horizontal="right" vertical="top"/>
    </xf>
    <xf numFmtId="0" fontId="16" fillId="0" borderId="0" xfId="0" applyFont="1" applyAlignment="1" applyProtection="1">
      <alignment vertical="top"/>
    </xf>
    <xf numFmtId="0" fontId="10" fillId="0" borderId="24" xfId="0" applyFont="1" applyBorder="1" applyProtection="1">
      <alignment vertical="center"/>
    </xf>
    <xf numFmtId="0" fontId="10" fillId="0" borderId="0" xfId="0" applyFont="1" applyProtection="1">
      <alignment vertical="center"/>
    </xf>
    <xf numFmtId="0" fontId="16" fillId="0" borderId="0" xfId="0" applyFont="1" applyAlignment="1" applyProtection="1">
      <alignment vertical="top"/>
    </xf>
    <xf numFmtId="0" fontId="17" fillId="0" borderId="0" xfId="0" applyFont="1" applyAlignment="1" applyProtection="1">
      <alignment vertical="top"/>
    </xf>
    <xf numFmtId="0" fontId="10" fillId="0" borderId="22" xfId="0" applyFont="1" applyBorder="1" applyProtection="1">
      <alignment vertical="center"/>
    </xf>
    <xf numFmtId="177" fontId="16" fillId="0" borderId="0" xfId="0" applyNumberFormat="1" applyFont="1" applyAlignment="1" applyProtection="1">
      <alignment vertical="top"/>
    </xf>
    <xf numFmtId="0" fontId="18" fillId="0" borderId="24" xfId="0" applyFont="1" applyBorder="1" applyAlignment="1" applyProtection="1">
      <alignment vertical="top"/>
    </xf>
    <xf numFmtId="49" fontId="16" fillId="0" borderId="0" xfId="0" applyNumberFormat="1" applyFont="1" applyAlignment="1" applyProtection="1">
      <alignment horizontal="right" vertical="top"/>
    </xf>
    <xf numFmtId="0" fontId="10" fillId="0" borderId="0" xfId="2" applyFont="1" applyAlignment="1" applyProtection="1">
      <alignment horizontal="right" vertical="center"/>
    </xf>
    <xf numFmtId="0" fontId="17" fillId="0" borderId="0" xfId="0" quotePrefix="1" applyFont="1" applyAlignment="1" applyProtection="1">
      <alignment vertical="top"/>
    </xf>
    <xf numFmtId="49" fontId="16" fillId="0" borderId="0" xfId="0" applyNumberFormat="1" applyFont="1" applyAlignment="1" applyProtection="1">
      <alignment vertical="top"/>
    </xf>
    <xf numFmtId="182" fontId="16" fillId="0" borderId="0" xfId="0" applyNumberFormat="1" applyFont="1" applyAlignment="1" applyProtection="1">
      <alignment vertical="top"/>
    </xf>
    <xf numFmtId="0" fontId="10" fillId="0" borderId="22" xfId="2" applyFont="1" applyBorder="1" applyProtection="1">
      <alignment vertical="center"/>
    </xf>
    <xf numFmtId="0" fontId="19" fillId="0" borderId="0" xfId="0" applyFont="1" applyAlignment="1" applyProtection="1">
      <alignment vertical="top"/>
    </xf>
    <xf numFmtId="0" fontId="17" fillId="0" borderId="24" xfId="0" applyFont="1" applyBorder="1" applyAlignment="1" applyProtection="1">
      <alignment vertical="top"/>
    </xf>
    <xf numFmtId="0" fontId="10" fillId="0" borderId="20" xfId="0" applyFont="1" applyBorder="1" applyProtection="1">
      <alignment vertical="center"/>
    </xf>
    <xf numFmtId="0" fontId="10" fillId="0" borderId="16" xfId="0" applyFont="1" applyBorder="1" applyProtection="1">
      <alignment vertical="center"/>
    </xf>
    <xf numFmtId="0" fontId="18" fillId="0" borderId="16" xfId="0" applyFont="1" applyBorder="1" applyAlignment="1" applyProtection="1">
      <alignment vertical="top"/>
    </xf>
    <xf numFmtId="49" fontId="18" fillId="0" borderId="16" xfId="0" applyNumberFormat="1" applyFont="1" applyBorder="1" applyAlignment="1" applyProtection="1">
      <alignment vertical="top"/>
    </xf>
    <xf numFmtId="0" fontId="10" fillId="0" borderId="17" xfId="0" applyFont="1" applyBorder="1" applyProtection="1">
      <alignment vertical="center"/>
    </xf>
    <xf numFmtId="49" fontId="18" fillId="0" borderId="0" xfId="0" applyNumberFormat="1" applyFont="1" applyAlignment="1" applyProtection="1">
      <alignment vertical="top"/>
    </xf>
    <xf numFmtId="0" fontId="18" fillId="0" borderId="0" xfId="0" applyFont="1" applyAlignment="1" applyProtection="1">
      <alignment vertical="top"/>
    </xf>
    <xf numFmtId="49" fontId="10" fillId="0" borderId="0" xfId="2" applyNumberFormat="1" applyFont="1" applyProtection="1">
      <alignment vertical="center"/>
    </xf>
    <xf numFmtId="0" fontId="21" fillId="0" borderId="0" xfId="0" applyFont="1" applyProtection="1">
      <alignment vertical="center"/>
    </xf>
    <xf numFmtId="0" fontId="16" fillId="0" borderId="0" xfId="0" applyFont="1" applyProtection="1">
      <alignment vertical="center"/>
    </xf>
    <xf numFmtId="0" fontId="17" fillId="0" borderId="0" xfId="0" applyFont="1" applyAlignment="1" applyProtection="1">
      <alignment vertical="top" wrapText="1"/>
    </xf>
    <xf numFmtId="0" fontId="10" fillId="0" borderId="0" xfId="0" applyFont="1" applyAlignment="1" applyProtection="1">
      <alignment vertical="top"/>
    </xf>
    <xf numFmtId="0" fontId="16" fillId="0" borderId="16" xfId="0" applyFont="1" applyBorder="1" applyAlignment="1" applyProtection="1">
      <alignment horizontal="right" vertical="top"/>
    </xf>
    <xf numFmtId="0" fontId="16" fillId="0" borderId="16" xfId="0" applyFont="1" applyBorder="1" applyAlignment="1" applyProtection="1">
      <alignment vertical="top"/>
    </xf>
    <xf numFmtId="49" fontId="16" fillId="0" borderId="16" xfId="0" applyNumberFormat="1" applyFont="1" applyBorder="1" applyAlignment="1" applyProtection="1">
      <alignment vertical="top"/>
    </xf>
    <xf numFmtId="182" fontId="16" fillId="0" borderId="16" xfId="0" applyNumberFormat="1" applyFont="1" applyBorder="1" applyAlignment="1" applyProtection="1">
      <alignment vertical="top"/>
    </xf>
    <xf numFmtId="49" fontId="10" fillId="0" borderId="0" xfId="0" applyNumberFormat="1" applyFont="1" applyProtection="1">
      <alignment vertical="center"/>
    </xf>
    <xf numFmtId="49" fontId="10" fillId="0" borderId="0" xfId="0" applyNumberFormat="1" applyFont="1" applyAlignment="1" applyProtection="1">
      <alignment vertical="top"/>
    </xf>
    <xf numFmtId="0" fontId="22" fillId="0" borderId="22" xfId="0" applyFont="1" applyBorder="1" applyProtection="1">
      <alignment vertical="center"/>
    </xf>
    <xf numFmtId="0" fontId="22" fillId="0" borderId="0" xfId="0" applyFont="1" applyProtection="1">
      <alignment vertical="center"/>
    </xf>
    <xf numFmtId="49" fontId="10" fillId="0" borderId="19" xfId="0" applyNumberFormat="1" applyFont="1" applyBorder="1" applyProtection="1">
      <alignment vertical="center"/>
    </xf>
    <xf numFmtId="0" fontId="19" fillId="0" borderId="0" xfId="0" applyFont="1" applyAlignment="1" applyProtection="1">
      <alignment vertical="center" wrapText="1"/>
    </xf>
    <xf numFmtId="0" fontId="16" fillId="0" borderId="24" xfId="0" applyFont="1" applyBorder="1" applyProtection="1">
      <alignment vertical="center"/>
    </xf>
    <xf numFmtId="49" fontId="10" fillId="0" borderId="24" xfId="0" applyNumberFormat="1" applyFont="1" applyBorder="1" applyProtection="1">
      <alignment vertical="center"/>
    </xf>
    <xf numFmtId="49" fontId="19" fillId="0" borderId="0" xfId="0" applyNumberFormat="1" applyFont="1" applyAlignment="1" applyProtection="1">
      <alignment horizontal="right" vertical="top"/>
    </xf>
    <xf numFmtId="0" fontId="19" fillId="0" borderId="0" xfId="0" applyFont="1" applyAlignment="1" applyProtection="1">
      <alignment vertical="top" wrapText="1"/>
    </xf>
    <xf numFmtId="0" fontId="10" fillId="0" borderId="24" xfId="0" applyFont="1" applyBorder="1" applyAlignment="1" applyProtection="1">
      <alignment vertical="top"/>
    </xf>
    <xf numFmtId="49" fontId="10" fillId="0" borderId="16" xfId="0" applyNumberFormat="1" applyFont="1" applyBorder="1" applyAlignment="1" applyProtection="1">
      <alignment vertical="top"/>
    </xf>
    <xf numFmtId="0" fontId="10" fillId="0" borderId="16" xfId="0" applyFont="1" applyBorder="1" applyAlignment="1" applyProtection="1">
      <alignment vertical="top"/>
    </xf>
    <xf numFmtId="0" fontId="10" fillId="0" borderId="20" xfId="2" applyFont="1" applyBorder="1" applyProtection="1">
      <alignment vertical="center"/>
    </xf>
    <xf numFmtId="0" fontId="10" fillId="0" borderId="16" xfId="2" applyFont="1" applyBorder="1" applyProtection="1">
      <alignment vertical="center"/>
    </xf>
    <xf numFmtId="0" fontId="15" fillId="0" borderId="22" xfId="0" applyFont="1" applyBorder="1" applyAlignment="1" applyProtection="1">
      <alignment horizontal="left" vertical="center" indent="1"/>
    </xf>
    <xf numFmtId="0" fontId="15" fillId="0" borderId="0" xfId="0" applyFont="1" applyAlignment="1" applyProtection="1">
      <alignment horizontal="left" vertical="center" indent="1"/>
    </xf>
    <xf numFmtId="0" fontId="10" fillId="0" borderId="24" xfId="2" applyFont="1" applyBorder="1" applyProtection="1">
      <alignment vertical="center"/>
    </xf>
    <xf numFmtId="0" fontId="17" fillId="0" borderId="0" xfId="0" applyFont="1" applyAlignment="1" applyProtection="1">
      <alignment vertical="top"/>
    </xf>
    <xf numFmtId="181" fontId="10" fillId="0" borderId="0" xfId="0" applyNumberFormat="1" applyFont="1" applyProtection="1">
      <alignment vertical="center"/>
    </xf>
    <xf numFmtId="0" fontId="17" fillId="0" borderId="0" xfId="2" applyFont="1" applyAlignment="1" applyProtection="1">
      <alignment horizontal="left" vertical="center" wrapText="1"/>
    </xf>
    <xf numFmtId="178" fontId="10" fillId="0" borderId="13" xfId="1" applyNumberFormat="1" applyFont="1" applyBorder="1" applyAlignment="1" applyProtection="1">
      <alignment horizontal="left" vertical="center"/>
    </xf>
    <xf numFmtId="178" fontId="10" fillId="0" borderId="3" xfId="1" applyNumberFormat="1" applyFont="1" applyBorder="1" applyAlignment="1" applyProtection="1">
      <alignment horizontal="left" vertical="center"/>
    </xf>
    <xf numFmtId="178" fontId="10" fillId="0" borderId="5" xfId="1" applyNumberFormat="1" applyFont="1" applyBorder="1" applyAlignment="1" applyProtection="1">
      <alignment horizontal="left" vertical="center"/>
    </xf>
    <xf numFmtId="178" fontId="10" fillId="0" borderId="14" xfId="1" applyNumberFormat="1" applyFont="1" applyBorder="1" applyAlignment="1" applyProtection="1">
      <alignment horizontal="left" vertical="center"/>
    </xf>
    <xf numFmtId="178" fontId="10" fillId="0" borderId="7" xfId="1" applyNumberFormat="1" applyFont="1" applyBorder="1" applyAlignment="1" applyProtection="1">
      <alignment horizontal="left" vertical="center"/>
    </xf>
    <xf numFmtId="178" fontId="10" fillId="0" borderId="9" xfId="1" applyNumberFormat="1" applyFont="1" applyBorder="1" applyAlignment="1" applyProtection="1">
      <alignment horizontal="left" vertical="center"/>
    </xf>
    <xf numFmtId="182" fontId="10" fillId="0" borderId="14" xfId="1" applyNumberFormat="1" applyFont="1" applyBorder="1" applyAlignment="1" applyProtection="1">
      <alignment horizontal="left" vertical="center"/>
    </xf>
    <xf numFmtId="182" fontId="10" fillId="0" borderId="7" xfId="1" applyNumberFormat="1" applyFont="1" applyBorder="1" applyAlignment="1" applyProtection="1">
      <alignment horizontal="left" vertical="center"/>
    </xf>
    <xf numFmtId="182" fontId="10" fillId="0" borderId="9" xfId="1" applyNumberFormat="1" applyFont="1" applyBorder="1" applyAlignment="1" applyProtection="1">
      <alignment horizontal="left" vertical="center"/>
    </xf>
    <xf numFmtId="178" fontId="20" fillId="0" borderId="32" xfId="1" applyNumberFormat="1" applyFont="1" applyBorder="1" applyAlignment="1" applyProtection="1">
      <alignment horizontal="left" vertical="center"/>
    </xf>
    <xf numFmtId="178" fontId="10" fillId="0" borderId="11" xfId="1" applyNumberFormat="1" applyFont="1" applyBorder="1" applyAlignment="1" applyProtection="1">
      <alignment horizontal="left" vertical="center"/>
    </xf>
    <xf numFmtId="178" fontId="10" fillId="0" borderId="31" xfId="1" applyNumberFormat="1" applyFont="1" applyBorder="1" applyAlignment="1" applyProtection="1">
      <alignment horizontal="left" vertical="center"/>
    </xf>
    <xf numFmtId="0" fontId="16" fillId="0" borderId="0" xfId="0" applyFont="1" applyAlignment="1" applyProtection="1">
      <alignment horizontal="left" vertical="top"/>
    </xf>
    <xf numFmtId="178" fontId="10" fillId="0" borderId="0" xfId="1" applyNumberFormat="1" applyFont="1" applyAlignment="1" applyProtection="1">
      <alignment vertical="top"/>
    </xf>
    <xf numFmtId="178" fontId="10" fillId="0" borderId="0" xfId="1" applyNumberFormat="1" applyFont="1" applyProtection="1">
      <alignment vertical="center"/>
    </xf>
    <xf numFmtId="182" fontId="10" fillId="0" borderId="0" xfId="1" applyNumberFormat="1" applyFont="1" applyProtection="1">
      <alignment vertical="center"/>
    </xf>
    <xf numFmtId="0" fontId="17" fillId="0" borderId="0" xfId="0" applyFont="1" applyAlignment="1" applyProtection="1">
      <alignment horizontal="left" vertical="top" wrapText="1"/>
    </xf>
    <xf numFmtId="182" fontId="18" fillId="0" borderId="16" xfId="0" applyNumberFormat="1" applyFont="1" applyBorder="1" applyAlignment="1" applyProtection="1">
      <alignment vertical="top"/>
    </xf>
    <xf numFmtId="0" fontId="18" fillId="0" borderId="17" xfId="0" applyFont="1" applyBorder="1" applyAlignment="1" applyProtection="1">
      <alignment vertical="top"/>
    </xf>
    <xf numFmtId="182" fontId="18" fillId="0" borderId="0" xfId="0" applyNumberFormat="1" applyFont="1" applyAlignment="1" applyProtection="1">
      <alignment vertical="top"/>
    </xf>
    <xf numFmtId="0" fontId="20" fillId="0" borderId="0" xfId="0" applyFont="1" applyAlignment="1" applyProtection="1">
      <alignment horizontal="left" vertical="center"/>
    </xf>
    <xf numFmtId="0" fontId="13" fillId="0" borderId="22" xfId="0" applyFont="1" applyBorder="1" applyProtection="1">
      <alignment vertical="center"/>
    </xf>
    <xf numFmtId="0" fontId="17" fillId="0" borderId="16" xfId="0" applyFont="1" applyBorder="1" applyAlignment="1" applyProtection="1">
      <alignment horizontal="left" vertical="center" wrapText="1"/>
    </xf>
    <xf numFmtId="180" fontId="10" fillId="0" borderId="36" xfId="0" applyNumberFormat="1" applyFont="1" applyBorder="1" applyProtection="1">
      <alignment vertical="center"/>
    </xf>
    <xf numFmtId="0" fontId="10" fillId="0" borderId="18" xfId="0" applyFont="1" applyBorder="1" applyAlignment="1" applyProtection="1">
      <alignment horizontal="left" vertical="center"/>
    </xf>
    <xf numFmtId="0" fontId="10" fillId="0" borderId="19" xfId="0" applyFont="1" applyBorder="1" applyAlignment="1" applyProtection="1">
      <alignment horizontal="left" vertical="center"/>
    </xf>
    <xf numFmtId="0" fontId="10" fillId="0" borderId="37" xfId="1" applyFont="1" applyBorder="1" applyAlignment="1" applyProtection="1">
      <alignment horizontal="center" vertical="center"/>
    </xf>
    <xf numFmtId="0" fontId="10" fillId="0" borderId="25" xfId="1" applyFont="1" applyBorder="1" applyAlignment="1" applyProtection="1">
      <alignment horizontal="center" vertical="center"/>
    </xf>
    <xf numFmtId="177" fontId="10" fillId="0" borderId="25" xfId="0" applyNumberFormat="1" applyFont="1" applyBorder="1" applyAlignment="1" applyProtection="1">
      <alignment horizontal="center" vertical="center" wrapText="1"/>
    </xf>
    <xf numFmtId="177" fontId="10" fillId="0" borderId="30" xfId="0" applyNumberFormat="1" applyFont="1" applyBorder="1" applyAlignment="1" applyProtection="1">
      <alignment horizontal="center" vertical="center" wrapText="1"/>
    </xf>
    <xf numFmtId="0" fontId="10" fillId="0" borderId="13" xfId="2" applyFont="1" applyBorder="1" applyAlignment="1" applyProtection="1">
      <alignment horizontal="left" vertical="center"/>
    </xf>
    <xf numFmtId="0" fontId="10" fillId="0" borderId="3" xfId="2" applyFont="1" applyBorder="1" applyAlignment="1" applyProtection="1">
      <alignment horizontal="left" vertical="center"/>
    </xf>
    <xf numFmtId="0" fontId="10" fillId="0" borderId="33" xfId="2" applyFont="1" applyBorder="1" applyAlignment="1" applyProtection="1">
      <alignment horizontal="left" vertical="center"/>
    </xf>
    <xf numFmtId="0" fontId="10" fillId="0" borderId="26" xfId="2" applyFont="1" applyBorder="1" applyAlignment="1" applyProtection="1">
      <alignment horizontal="left" vertical="center"/>
    </xf>
    <xf numFmtId="0" fontId="10" fillId="0" borderId="32" xfId="2" applyFont="1" applyBorder="1" applyAlignment="1" applyProtection="1">
      <alignment horizontal="left" vertical="center"/>
    </xf>
    <xf numFmtId="0" fontId="10" fillId="0" borderId="11" xfId="2" applyFont="1" applyBorder="1" applyAlignment="1" applyProtection="1">
      <alignment horizontal="left" vertical="center"/>
    </xf>
    <xf numFmtId="0" fontId="10" fillId="0" borderId="0" xfId="0" applyFont="1" applyAlignment="1" applyProtection="1">
      <alignment horizontal="left" vertical="center"/>
    </xf>
    <xf numFmtId="0" fontId="16" fillId="0" borderId="0" xfId="2" applyFont="1" applyAlignment="1" applyProtection="1">
      <alignment vertical="top"/>
    </xf>
    <xf numFmtId="49" fontId="10" fillId="0" borderId="0" xfId="1" applyNumberFormat="1" applyFont="1" applyAlignment="1" applyProtection="1">
      <alignment horizontal="right" vertical="center"/>
    </xf>
    <xf numFmtId="178" fontId="10" fillId="0" borderId="0" xfId="1" applyNumberFormat="1" applyFont="1" applyAlignment="1" applyProtection="1">
      <alignment horizontal="right" vertical="center"/>
    </xf>
    <xf numFmtId="180" fontId="10" fillId="0" borderId="20" xfId="0" applyNumberFormat="1" applyFont="1" applyBorder="1" applyProtection="1">
      <alignment vertical="center"/>
    </xf>
    <xf numFmtId="0" fontId="10" fillId="0" borderId="16" xfId="0" applyFont="1" applyBorder="1" applyAlignment="1" applyProtection="1">
      <alignment horizontal="left" vertical="center"/>
    </xf>
    <xf numFmtId="0" fontId="16" fillId="0" borderId="16" xfId="2" applyFont="1" applyBorder="1" applyAlignment="1" applyProtection="1">
      <alignment vertical="top"/>
    </xf>
    <xf numFmtId="49" fontId="10" fillId="0" borderId="16" xfId="1" applyNumberFormat="1" applyFont="1" applyBorder="1" applyAlignment="1" applyProtection="1">
      <alignment horizontal="right" vertical="center"/>
    </xf>
    <xf numFmtId="178" fontId="10" fillId="0" borderId="16" xfId="1" applyNumberFormat="1" applyFont="1" applyBorder="1" applyAlignment="1" applyProtection="1">
      <alignment horizontal="right" vertical="center"/>
    </xf>
    <xf numFmtId="180" fontId="10" fillId="0" borderId="19" xfId="0" applyNumberFormat="1" applyFont="1" applyBorder="1" applyProtection="1">
      <alignment vertical="center"/>
    </xf>
    <xf numFmtId="0" fontId="20" fillId="0" borderId="0" xfId="0" applyFont="1" applyProtection="1">
      <alignment vertical="center"/>
    </xf>
    <xf numFmtId="0" fontId="16" fillId="0" borderId="0" xfId="2" applyFont="1" applyAlignment="1" applyProtection="1">
      <alignment horizontal="right" vertical="top"/>
    </xf>
    <xf numFmtId="0" fontId="16" fillId="0" borderId="24" xfId="2" applyFont="1" applyBorder="1" applyAlignment="1" applyProtection="1">
      <alignment vertical="top"/>
    </xf>
    <xf numFmtId="0" fontId="21" fillId="0" borderId="0" xfId="0" applyFont="1" applyAlignment="1" applyProtection="1">
      <alignment horizontal="left" vertical="center" wrapText="1"/>
    </xf>
    <xf numFmtId="0" fontId="16" fillId="0" borderId="24" xfId="0" applyFont="1" applyBorder="1" applyAlignment="1" applyProtection="1">
      <alignment vertical="top"/>
    </xf>
    <xf numFmtId="0" fontId="10" fillId="0" borderId="23" xfId="0" applyFont="1" applyBorder="1" applyProtection="1">
      <alignment vertical="center"/>
    </xf>
    <xf numFmtId="0" fontId="10" fillId="0" borderId="1" xfId="0" applyFont="1" applyBorder="1" applyProtection="1">
      <alignment vertical="center"/>
    </xf>
    <xf numFmtId="0" fontId="10" fillId="0" borderId="27" xfId="0" applyFont="1" applyBorder="1" applyProtection="1">
      <alignment vertical="center"/>
    </xf>
    <xf numFmtId="0" fontId="20" fillId="0" borderId="23" xfId="0" applyFont="1" applyBorder="1" applyAlignment="1" applyProtection="1">
      <alignment horizontal="center" vertical="center" wrapText="1"/>
    </xf>
    <xf numFmtId="0" fontId="20" fillId="0" borderId="15" xfId="0" applyFont="1" applyBorder="1" applyAlignment="1" applyProtection="1">
      <alignment horizontal="center" vertical="center"/>
    </xf>
    <xf numFmtId="0" fontId="10" fillId="0" borderId="27"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0" fillId="0" borderId="27" xfId="0" applyFont="1" applyBorder="1" applyAlignment="1" applyProtection="1">
      <alignment horizontal="center" vertical="center" wrapText="1"/>
    </xf>
    <xf numFmtId="0" fontId="20" fillId="0" borderId="18" xfId="12" applyFont="1" applyBorder="1" applyAlignment="1" applyProtection="1">
      <alignment horizontal="center" vertical="center" wrapText="1"/>
    </xf>
    <xf numFmtId="0" fontId="20" fillId="0" borderId="43" xfId="12" applyFont="1" applyBorder="1" applyAlignment="1" applyProtection="1">
      <alignment horizontal="center" vertical="center" wrapText="1"/>
    </xf>
    <xf numFmtId="0" fontId="10" fillId="0" borderId="38" xfId="12" applyFont="1" applyBorder="1" applyAlignment="1" applyProtection="1">
      <alignment horizontal="left" vertical="center"/>
    </xf>
    <xf numFmtId="0" fontId="10" fillId="0" borderId="19" xfId="12" applyFont="1" applyBorder="1" applyAlignment="1" applyProtection="1">
      <alignment horizontal="left" vertical="center"/>
    </xf>
    <xf numFmtId="0" fontId="10" fillId="0" borderId="21" xfId="12" applyFont="1" applyBorder="1" applyAlignment="1" applyProtection="1">
      <alignment horizontal="left" vertical="center"/>
    </xf>
    <xf numFmtId="0" fontId="20" fillId="0" borderId="40" xfId="12" applyFont="1" applyBorder="1" applyAlignment="1" applyProtection="1">
      <alignment horizontal="center" vertical="center" wrapText="1"/>
    </xf>
    <xf numFmtId="0" fontId="10" fillId="0" borderId="38" xfId="2" applyFont="1" applyBorder="1" applyProtection="1">
      <alignment vertical="center"/>
    </xf>
    <xf numFmtId="0" fontId="10" fillId="0" borderId="19" xfId="2" applyFont="1" applyBorder="1" applyProtection="1">
      <alignment vertical="center"/>
    </xf>
    <xf numFmtId="0" fontId="10" fillId="0" borderId="21" xfId="2" applyFont="1" applyBorder="1" applyProtection="1">
      <alignment vertical="center"/>
    </xf>
    <xf numFmtId="0" fontId="10" fillId="3" borderId="0" xfId="2" applyFont="1" applyFill="1" applyProtection="1">
      <alignment vertical="center"/>
    </xf>
    <xf numFmtId="0" fontId="20" fillId="0" borderId="22" xfId="12" applyFont="1" applyBorder="1" applyAlignment="1" applyProtection="1">
      <alignment horizontal="center" vertical="center" wrapText="1"/>
    </xf>
    <xf numFmtId="0" fontId="20" fillId="0" borderId="44" xfId="12" applyFont="1" applyBorder="1" applyAlignment="1" applyProtection="1">
      <alignment horizontal="center" vertical="center" wrapText="1"/>
    </xf>
    <xf numFmtId="0" fontId="10" fillId="0" borderId="41" xfId="12" applyFont="1" applyBorder="1" applyAlignment="1" applyProtection="1">
      <alignment horizontal="left" vertical="center"/>
    </xf>
    <xf numFmtId="0" fontId="10" fillId="0" borderId="26" xfId="12" applyFont="1" applyBorder="1" applyAlignment="1" applyProtection="1">
      <alignment horizontal="left" vertical="center"/>
    </xf>
    <xf numFmtId="0" fontId="10" fillId="0" borderId="34" xfId="12" applyFont="1" applyBorder="1" applyAlignment="1" applyProtection="1">
      <alignment horizontal="left" vertical="center"/>
    </xf>
    <xf numFmtId="0" fontId="20" fillId="0" borderId="35" xfId="12" applyFont="1" applyBorder="1" applyAlignment="1" applyProtection="1">
      <alignment horizontal="center" vertical="center" wrapText="1"/>
    </xf>
    <xf numFmtId="0" fontId="10" fillId="0" borderId="46" xfId="2" applyFont="1" applyBorder="1" applyProtection="1">
      <alignment vertical="center"/>
    </xf>
    <xf numFmtId="0" fontId="10" fillId="0" borderId="16" xfId="2" applyFont="1" applyBorder="1" applyProtection="1">
      <alignment vertical="center"/>
    </xf>
    <xf numFmtId="0" fontId="10" fillId="0" borderId="17" xfId="2" applyFont="1" applyBorder="1" applyProtection="1">
      <alignment vertical="center"/>
    </xf>
    <xf numFmtId="0" fontId="20" fillId="0" borderId="20" xfId="12" applyFont="1" applyBorder="1" applyAlignment="1" applyProtection="1">
      <alignment horizontal="center" vertical="center" wrapText="1"/>
    </xf>
    <xf numFmtId="0" fontId="20" fillId="0" borderId="45" xfId="12" applyFont="1" applyBorder="1" applyAlignment="1" applyProtection="1">
      <alignment horizontal="center" vertical="center" wrapText="1"/>
    </xf>
    <xf numFmtId="0" fontId="10" fillId="0" borderId="10" xfId="12" applyFont="1" applyBorder="1" applyAlignment="1" applyProtection="1">
      <alignment horizontal="left" vertical="center"/>
    </xf>
    <xf numFmtId="0" fontId="10" fillId="0" borderId="11" xfId="12" applyFont="1" applyBorder="1" applyAlignment="1" applyProtection="1">
      <alignment horizontal="left" vertical="center"/>
    </xf>
    <xf numFmtId="0" fontId="10" fillId="0" borderId="31" xfId="12" applyFont="1" applyBorder="1" applyAlignment="1" applyProtection="1">
      <alignment horizontal="left" vertical="center"/>
    </xf>
    <xf numFmtId="0" fontId="10" fillId="0" borderId="2" xfId="2" applyFont="1" applyBorder="1" applyProtection="1">
      <alignment vertical="center"/>
    </xf>
    <xf numFmtId="0" fontId="10" fillId="0" borderId="3" xfId="2" applyFont="1" applyBorder="1" applyProtection="1">
      <alignment vertical="center"/>
    </xf>
    <xf numFmtId="0" fontId="10" fillId="0" borderId="5" xfId="2" applyFont="1" applyBorder="1" applyProtection="1">
      <alignment vertical="center"/>
    </xf>
    <xf numFmtId="0" fontId="10" fillId="0" borderId="2" xfId="12" applyFont="1" applyBorder="1" applyAlignment="1" applyProtection="1">
      <alignment horizontal="left" vertical="center"/>
    </xf>
    <xf numFmtId="0" fontId="10" fillId="0" borderId="3" xfId="12" applyFont="1" applyBorder="1" applyAlignment="1" applyProtection="1">
      <alignment horizontal="left" vertical="center"/>
    </xf>
    <xf numFmtId="0" fontId="10" fillId="0" borderId="5" xfId="12" applyFont="1" applyBorder="1" applyAlignment="1" applyProtection="1">
      <alignment horizontal="left" vertical="center"/>
    </xf>
    <xf numFmtId="0" fontId="10" fillId="0" borderId="6" xfId="2" applyFont="1" applyBorder="1" applyProtection="1">
      <alignment vertical="center"/>
    </xf>
    <xf numFmtId="0" fontId="10" fillId="0" borderId="7" xfId="2" applyFont="1" applyBorder="1" applyProtection="1">
      <alignment vertical="center"/>
    </xf>
    <xf numFmtId="0" fontId="10" fillId="0" borderId="9" xfId="2" applyFont="1" applyBorder="1" applyProtection="1">
      <alignment vertical="center"/>
    </xf>
    <xf numFmtId="0" fontId="10" fillId="0" borderId="6" xfId="12" applyFont="1" applyBorder="1" applyAlignment="1" applyProtection="1">
      <alignment horizontal="left" vertical="center"/>
    </xf>
    <xf numFmtId="0" fontId="10" fillId="0" borderId="7" xfId="12" applyFont="1" applyBorder="1" applyAlignment="1" applyProtection="1">
      <alignment horizontal="left" vertical="center"/>
    </xf>
    <xf numFmtId="0" fontId="10" fillId="0" borderId="9" xfId="12" applyFont="1" applyBorder="1" applyAlignment="1" applyProtection="1">
      <alignment horizontal="left" vertical="center"/>
    </xf>
    <xf numFmtId="0" fontId="10" fillId="0" borderId="42" xfId="12" applyFont="1" applyBorder="1" applyAlignment="1" applyProtection="1">
      <alignment horizontal="left" vertical="center"/>
    </xf>
    <xf numFmtId="0" fontId="10" fillId="0" borderId="0" xfId="12" applyFont="1" applyAlignment="1" applyProtection="1">
      <alignment horizontal="left" vertical="center"/>
    </xf>
    <xf numFmtId="0" fontId="10" fillId="0" borderId="24" xfId="12" applyFont="1" applyBorder="1" applyAlignment="1" applyProtection="1">
      <alignment horizontal="left" vertical="center"/>
    </xf>
    <xf numFmtId="0" fontId="10" fillId="0" borderId="28" xfId="12" applyFont="1" applyBorder="1" applyAlignment="1" applyProtection="1">
      <alignment horizontal="left" vertical="center"/>
    </xf>
    <xf numFmtId="0" fontId="10" fillId="0" borderId="29" xfId="12" applyFont="1" applyBorder="1" applyAlignment="1" applyProtection="1">
      <alignment horizontal="left" vertical="center"/>
    </xf>
    <xf numFmtId="0" fontId="10" fillId="0" borderId="39" xfId="12" applyFont="1" applyBorder="1" applyAlignment="1" applyProtection="1">
      <alignment horizontal="left" vertical="center"/>
    </xf>
    <xf numFmtId="0" fontId="20" fillId="0" borderId="18" xfId="12" applyFont="1" applyBorder="1" applyAlignment="1" applyProtection="1">
      <alignment horizontal="center" vertical="center" textRotation="255" wrapText="1"/>
    </xf>
    <xf numFmtId="0" fontId="20" fillId="0" borderId="43" xfId="12" applyFont="1" applyBorder="1" applyAlignment="1" applyProtection="1">
      <alignment horizontal="center" vertical="center" textRotation="255" wrapText="1"/>
    </xf>
    <xf numFmtId="0" fontId="20" fillId="0" borderId="22" xfId="12" applyFont="1" applyBorder="1" applyAlignment="1" applyProtection="1">
      <alignment horizontal="center" vertical="center" textRotation="255" wrapText="1"/>
    </xf>
    <xf numFmtId="0" fontId="20" fillId="0" borderId="44" xfId="12" applyFont="1" applyBorder="1" applyAlignment="1" applyProtection="1">
      <alignment horizontal="center" vertical="center" textRotation="255" wrapText="1"/>
    </xf>
    <xf numFmtId="0" fontId="10" fillId="0" borderId="10" xfId="2" applyFont="1" applyBorder="1" applyProtection="1">
      <alignment vertical="center"/>
    </xf>
    <xf numFmtId="0" fontId="10" fillId="0" borderId="11" xfId="2" applyFont="1" applyBorder="1" applyProtection="1">
      <alignment vertical="center"/>
    </xf>
    <xf numFmtId="0" fontId="10" fillId="0" borderId="31" xfId="2" applyFont="1" applyBorder="1" applyProtection="1">
      <alignment vertical="center"/>
    </xf>
    <xf numFmtId="0" fontId="16" fillId="0" borderId="0" xfId="2" applyFont="1" applyAlignment="1" applyProtection="1">
      <alignment horizontal="left" vertical="top"/>
    </xf>
    <xf numFmtId="0" fontId="20" fillId="0" borderId="20" xfId="12" applyFont="1" applyBorder="1" applyAlignment="1" applyProtection="1">
      <alignment horizontal="center" vertical="center" textRotation="255" wrapText="1"/>
    </xf>
    <xf numFmtId="0" fontId="20" fillId="0" borderId="45" xfId="12" applyFont="1" applyBorder="1" applyAlignment="1" applyProtection="1">
      <alignment horizontal="center" vertical="center" textRotation="255" wrapText="1"/>
    </xf>
    <xf numFmtId="0" fontId="21" fillId="0" borderId="0" xfId="2" applyFont="1" applyProtection="1">
      <alignment vertical="center"/>
    </xf>
    <xf numFmtId="0" fontId="20" fillId="0" borderId="0" xfId="2" applyFont="1" applyProtection="1">
      <alignment vertical="center"/>
    </xf>
    <xf numFmtId="0" fontId="20" fillId="0" borderId="0" xfId="0" applyFont="1" applyAlignment="1" applyProtection="1">
      <alignment vertical="top"/>
    </xf>
    <xf numFmtId="0" fontId="21" fillId="0" borderId="0" xfId="2" applyFont="1" applyAlignment="1" applyProtection="1">
      <alignment horizontal="left" vertical="center" wrapText="1"/>
    </xf>
    <xf numFmtId="0" fontId="10" fillId="0" borderId="0" xfId="2" applyFont="1" applyAlignment="1" applyProtection="1">
      <alignment horizontal="left" vertical="top"/>
    </xf>
    <xf numFmtId="0" fontId="10" fillId="0" borderId="24" xfId="2" applyFont="1" applyBorder="1" applyAlignment="1" applyProtection="1">
      <alignment horizontal="left" vertical="top"/>
    </xf>
    <xf numFmtId="0" fontId="21" fillId="0" borderId="0" xfId="2" applyFont="1" applyAlignment="1" applyProtection="1">
      <alignment horizontal="left" vertical="top"/>
    </xf>
    <xf numFmtId="0" fontId="20" fillId="0" borderId="0" xfId="12" applyFont="1" applyAlignment="1" applyProtection="1">
      <alignment horizontal="left" vertical="top"/>
    </xf>
    <xf numFmtId="49" fontId="20" fillId="0" borderId="0" xfId="12" applyNumberFormat="1" applyFont="1" applyAlignment="1" applyProtection="1">
      <alignment horizontal="left" vertical="top"/>
    </xf>
    <xf numFmtId="0" fontId="20" fillId="0" borderId="0" xfId="2" applyFont="1" applyAlignment="1" applyProtection="1">
      <alignment horizontal="left" vertical="top"/>
    </xf>
    <xf numFmtId="0" fontId="21" fillId="0" borderId="0" xfId="2" applyFont="1" applyAlignment="1" applyProtection="1">
      <alignment vertical="top" wrapText="1"/>
    </xf>
    <xf numFmtId="0" fontId="10" fillId="0" borderId="17" xfId="2" applyFont="1" applyBorder="1" applyProtection="1">
      <alignment vertical="center"/>
    </xf>
    <xf numFmtId="0" fontId="6" fillId="0" borderId="0" xfId="1" applyNumberFormat="1" applyFont="1" applyAlignment="1" applyProtection="1">
      <alignment horizontal="right" vertical="top"/>
    </xf>
    <xf numFmtId="0" fontId="10" fillId="0" borderId="0" xfId="6" applyNumberFormat="1" applyFont="1" applyProtection="1">
      <alignment vertical="center"/>
    </xf>
    <xf numFmtId="0" fontId="10" fillId="0" borderId="0" xfId="1" applyNumberFormat="1" applyFont="1" applyProtection="1">
      <alignment vertical="center"/>
    </xf>
    <xf numFmtId="0" fontId="10" fillId="0" borderId="0" xfId="1" applyNumberFormat="1" applyFont="1" applyAlignment="1" applyProtection="1">
      <alignment vertical="center"/>
    </xf>
  </cellXfs>
  <cellStyles count="18">
    <cellStyle name="ハイパーリンク 2" xfId="15" xr:uid="{00000000-0005-0000-0000-000001000000}"/>
    <cellStyle name="桁区切り 2" xfId="4" xr:uid="{00000000-0005-0000-0000-000003000000}"/>
    <cellStyle name="桁区切り 2 2" xfId="13" xr:uid="{00000000-0005-0000-0000-000004000000}"/>
    <cellStyle name="桁区切り 3" xfId="7" xr:uid="{00000000-0005-0000-0000-000005000000}"/>
    <cellStyle name="桁区切り 4" xfId="16" xr:uid="{00000000-0005-0000-0000-000006000000}"/>
    <cellStyle name="桁区切り 5" xfId="17" xr:uid="{00000000-0005-0000-0000-000007000000}"/>
    <cellStyle name="通貨 2" xfId="9" xr:uid="{00000000-0005-0000-0000-000008000000}"/>
    <cellStyle name="標準" xfId="0" builtinId="0"/>
    <cellStyle name="標準 2" xfId="10" xr:uid="{00000000-0005-0000-0000-00000A000000}"/>
    <cellStyle name="標準 3 3" xfId="3" xr:uid="{00000000-0005-0000-0000-00000B000000}"/>
    <cellStyle name="標準 4" xfId="8" xr:uid="{00000000-0005-0000-0000-00000C000000}"/>
    <cellStyle name="標準 5" xfId="2" xr:uid="{00000000-0005-0000-0000-00000D000000}"/>
    <cellStyle name="標準 5 2" xfId="1" xr:uid="{00000000-0005-0000-0000-00000E000000}"/>
    <cellStyle name="標準 5 2 2" xfId="6" xr:uid="{00000000-0005-0000-0000-00000F000000}"/>
    <cellStyle name="標準 5 2 2 2" xfId="12" xr:uid="{00000000-0005-0000-0000-000010000000}"/>
    <cellStyle name="標準 5 2 2 3" xfId="11" xr:uid="{00000000-0005-0000-0000-000011000000}"/>
    <cellStyle name="標準 8" xfId="14" xr:uid="{00000000-0005-0000-0000-000012000000}"/>
    <cellStyle name="標準 9" xfId="5" xr:uid="{00000000-0005-0000-0000-000013000000}"/>
  </cellStyles>
  <dxfs count="120">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70AD47"/>
      <color rgb="FFFFCCFF"/>
      <color rgb="FFCCEDFC"/>
      <color rgb="FFFFE1FF"/>
      <color rgb="FFEEAAFC"/>
      <color rgb="FF000000"/>
      <color rgb="FFFFFF99"/>
      <color rgb="FFFF0000"/>
      <color rgb="FFA6A6A6"/>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outlinePr summaryBelow="0"/>
    <pageSetUpPr fitToPage="1"/>
  </sheetPr>
  <dimension ref="A1:AE187"/>
  <sheetViews>
    <sheetView showGridLines="0" tabSelected="1" topLeftCell="B1" zoomScaleNormal="100" zoomScaleSheetLayoutView="80" workbookViewId="0">
      <selection activeCell="B1" sqref="B1"/>
    </sheetView>
  </sheetViews>
  <sheetFormatPr defaultColWidth="9" defaultRowHeight="15.75" customHeight="1" x14ac:dyDescent="0.15"/>
  <cols>
    <col min="1" max="1" width="10.625" style="64" hidden="1" customWidth="1"/>
    <col min="2" max="3" width="1.625" style="64" customWidth="1"/>
    <col min="4" max="8" width="5.625" style="64" customWidth="1"/>
    <col min="9" max="9" width="1.625" style="64" customWidth="1"/>
    <col min="10" max="10" width="4.75" style="64" customWidth="1"/>
    <col min="11" max="11" width="10.75" style="64" customWidth="1"/>
    <col min="12" max="13" width="5.75" style="64" customWidth="1"/>
    <col min="14" max="14" width="10.75" style="64" customWidth="1"/>
    <col min="15" max="15" width="12.125" style="64" customWidth="1"/>
    <col min="16" max="16" width="9.875" style="64" customWidth="1"/>
    <col min="17" max="17" width="12.125" style="64" customWidth="1"/>
    <col min="18" max="18" width="8.625" style="64" customWidth="1"/>
    <col min="19" max="19" width="4.625" style="64" customWidth="1"/>
    <col min="20" max="25" width="5.75" style="64" customWidth="1"/>
    <col min="26" max="26" width="2.625" style="64" customWidth="1"/>
    <col min="27" max="27" width="3.625" style="64" customWidth="1"/>
    <col min="28" max="31" width="9" style="64" hidden="1" customWidth="1"/>
    <col min="32" max="16384" width="9" style="64"/>
  </cols>
  <sheetData>
    <row r="1" spans="1:27" ht="30" customHeight="1" x14ac:dyDescent="0.15">
      <c r="A1" s="264" t="s">
        <v>119</v>
      </c>
      <c r="B1" s="59"/>
      <c r="C1" s="60" t="s">
        <v>54</v>
      </c>
      <c r="D1" s="61"/>
      <c r="E1" s="61"/>
      <c r="F1" s="61"/>
      <c r="G1" s="61"/>
      <c r="H1" s="61"/>
      <c r="I1" s="61"/>
      <c r="J1" s="61"/>
      <c r="K1" s="61"/>
      <c r="L1" s="61"/>
      <c r="M1" s="61"/>
      <c r="N1" s="61"/>
      <c r="O1" s="61"/>
      <c r="P1" s="61"/>
      <c r="Q1" s="61"/>
      <c r="R1" s="61"/>
      <c r="S1" s="61"/>
      <c r="T1" s="61"/>
      <c r="U1" s="61"/>
      <c r="V1" s="61"/>
      <c r="W1" s="263" t="s">
        <v>154</v>
      </c>
      <c r="X1" s="62"/>
      <c r="Y1" s="62"/>
      <c r="Z1" s="62"/>
      <c r="AA1" s="63"/>
    </row>
    <row r="2" spans="1:27" ht="15.75" hidden="1" customHeight="1" x14ac:dyDescent="0.15">
      <c r="A2" s="264" t="s">
        <v>5</v>
      </c>
      <c r="B2" s="59"/>
      <c r="C2" s="65"/>
      <c r="D2" s="65"/>
      <c r="AA2" s="63"/>
    </row>
    <row r="3" spans="1:27" ht="30" customHeight="1" x14ac:dyDescent="0.15">
      <c r="A3" s="265" t="s">
        <v>155</v>
      </c>
      <c r="B3" s="66"/>
      <c r="C3" s="64" t="s">
        <v>136</v>
      </c>
      <c r="AA3" s="63"/>
    </row>
    <row r="4" spans="1:27" ht="5.25" customHeight="1" x14ac:dyDescent="0.15">
      <c r="A4" s="66"/>
      <c r="B4" s="66"/>
      <c r="C4" s="67"/>
      <c r="D4" s="68"/>
      <c r="E4" s="68"/>
      <c r="F4" s="68"/>
      <c r="G4" s="68"/>
      <c r="H4" s="68"/>
      <c r="I4" s="68"/>
      <c r="J4" s="68"/>
      <c r="K4" s="68"/>
      <c r="L4" s="68"/>
      <c r="M4" s="68"/>
      <c r="N4" s="68"/>
      <c r="O4" s="68"/>
      <c r="P4" s="68"/>
      <c r="Q4" s="68"/>
      <c r="R4" s="68"/>
      <c r="S4" s="68"/>
      <c r="T4" s="68"/>
      <c r="U4" s="68"/>
      <c r="V4" s="68"/>
      <c r="W4" s="68"/>
      <c r="X4" s="68"/>
      <c r="Y4" s="68"/>
      <c r="Z4" s="69"/>
    </row>
    <row r="5" spans="1:27" ht="15" customHeight="1" x14ac:dyDescent="0.15">
      <c r="A5" s="66"/>
      <c r="B5" s="66"/>
      <c r="C5" s="70" t="s">
        <v>53</v>
      </c>
      <c r="D5" s="71"/>
      <c r="E5" s="71"/>
      <c r="F5" s="71"/>
      <c r="G5" s="71"/>
      <c r="H5" s="71"/>
      <c r="I5" s="71"/>
      <c r="J5" s="71"/>
      <c r="K5" s="71"/>
      <c r="L5" s="71"/>
      <c r="M5" s="71"/>
      <c r="N5" s="71"/>
      <c r="O5" s="71"/>
      <c r="P5" s="71"/>
      <c r="Q5" s="71"/>
      <c r="R5" s="71"/>
      <c r="S5" s="71"/>
      <c r="T5" s="71"/>
      <c r="U5" s="71"/>
      <c r="V5" s="71"/>
      <c r="W5" s="71"/>
      <c r="X5" s="71"/>
      <c r="Y5" s="71"/>
      <c r="Z5" s="72"/>
    </row>
    <row r="6" spans="1:27" ht="15" customHeight="1" x14ac:dyDescent="0.15">
      <c r="A6" s="66"/>
      <c r="B6" s="66"/>
      <c r="C6" s="70" t="s">
        <v>3</v>
      </c>
      <c r="D6" s="71"/>
      <c r="E6" s="71"/>
      <c r="F6" s="71"/>
      <c r="G6" s="71"/>
      <c r="H6" s="71"/>
      <c r="I6" s="71"/>
      <c r="J6" s="71"/>
      <c r="K6" s="71"/>
      <c r="L6" s="71"/>
      <c r="M6" s="71"/>
      <c r="N6" s="71"/>
      <c r="O6" s="71"/>
      <c r="P6" s="71"/>
      <c r="Q6" s="71"/>
      <c r="R6" s="71"/>
      <c r="S6" s="71"/>
      <c r="T6" s="71"/>
      <c r="U6" s="71"/>
      <c r="V6" s="71"/>
      <c r="W6" s="71"/>
      <c r="X6" s="71"/>
      <c r="Y6" s="71"/>
      <c r="Z6" s="72"/>
    </row>
    <row r="7" spans="1:27" ht="15" customHeight="1" x14ac:dyDescent="0.15">
      <c r="A7" s="66"/>
      <c r="B7" s="66"/>
      <c r="C7" s="70" t="s">
        <v>4</v>
      </c>
      <c r="D7" s="71"/>
      <c r="E7" s="71"/>
      <c r="F7" s="71"/>
      <c r="G7" s="71"/>
      <c r="H7" s="71"/>
      <c r="I7" s="71"/>
      <c r="J7" s="71"/>
      <c r="K7" s="71"/>
      <c r="L7" s="71"/>
      <c r="M7" s="71"/>
      <c r="N7" s="71"/>
      <c r="O7" s="71"/>
      <c r="P7" s="71"/>
      <c r="Q7" s="71"/>
      <c r="R7" s="71"/>
      <c r="S7" s="71"/>
      <c r="T7" s="71"/>
      <c r="U7" s="71"/>
      <c r="V7" s="71"/>
      <c r="W7" s="71"/>
      <c r="X7" s="71"/>
      <c r="Y7" s="71"/>
      <c r="Z7" s="72"/>
    </row>
    <row r="8" spans="1:27" ht="13.5" hidden="1" x14ac:dyDescent="0.15">
      <c r="A8" s="66"/>
      <c r="B8" s="66"/>
      <c r="C8" s="70"/>
      <c r="D8" s="71"/>
      <c r="E8" s="71"/>
      <c r="F8" s="71"/>
      <c r="G8" s="71"/>
      <c r="H8" s="71"/>
      <c r="I8" s="71"/>
      <c r="J8" s="71"/>
      <c r="K8" s="71"/>
      <c r="L8" s="71"/>
      <c r="M8" s="71"/>
      <c r="N8" s="71"/>
      <c r="O8" s="71"/>
      <c r="P8" s="71"/>
      <c r="Q8" s="71"/>
      <c r="R8" s="71"/>
      <c r="S8" s="71"/>
      <c r="T8" s="71"/>
      <c r="U8" s="71"/>
      <c r="V8" s="71"/>
      <c r="W8" s="71"/>
      <c r="X8" s="71"/>
      <c r="Y8" s="71"/>
      <c r="Z8" s="72"/>
    </row>
    <row r="9" spans="1:27" ht="5.25" customHeight="1" x14ac:dyDescent="0.15">
      <c r="A9" s="66"/>
      <c r="B9" s="66"/>
      <c r="C9" s="73"/>
      <c r="D9" s="74"/>
      <c r="E9" s="74"/>
      <c r="F9" s="74"/>
      <c r="G9" s="74"/>
      <c r="H9" s="74"/>
      <c r="I9" s="74"/>
      <c r="J9" s="74"/>
      <c r="K9" s="74"/>
      <c r="L9" s="74"/>
      <c r="M9" s="74"/>
      <c r="N9" s="74"/>
      <c r="O9" s="74"/>
      <c r="P9" s="74"/>
      <c r="Q9" s="74"/>
      <c r="R9" s="74"/>
      <c r="S9" s="74"/>
      <c r="T9" s="74"/>
      <c r="U9" s="74"/>
      <c r="V9" s="74"/>
      <c r="W9" s="74"/>
      <c r="X9" s="74"/>
      <c r="Y9" s="74"/>
      <c r="Z9" s="75"/>
    </row>
    <row r="10" spans="1:27" ht="30" customHeight="1" x14ac:dyDescent="0.15">
      <c r="A10" s="66"/>
      <c r="B10" s="66"/>
    </row>
    <row r="11" spans="1:27" ht="15.75" hidden="1" customHeight="1" x14ac:dyDescent="0.15">
      <c r="A11" s="66"/>
      <c r="B11" s="66"/>
    </row>
    <row r="12" spans="1:27" ht="15.75" hidden="1" customHeight="1" x14ac:dyDescent="0.15">
      <c r="A12" s="66"/>
      <c r="B12" s="66"/>
    </row>
    <row r="13" spans="1:27" ht="20.100000000000001" customHeight="1" x14ac:dyDescent="0.15">
      <c r="A13" s="66"/>
      <c r="B13" s="66"/>
      <c r="C13" s="76" t="s">
        <v>43</v>
      </c>
      <c r="D13" s="77"/>
      <c r="E13" s="77"/>
      <c r="F13" s="77"/>
      <c r="G13" s="77"/>
      <c r="H13" s="78"/>
    </row>
    <row r="14" spans="1:27" ht="15" customHeight="1" x14ac:dyDescent="0.15">
      <c r="A14" s="66"/>
      <c r="B14" s="66"/>
      <c r="C14" s="79"/>
      <c r="D14" s="80"/>
      <c r="E14" s="80"/>
      <c r="F14" s="80"/>
      <c r="G14" s="80"/>
      <c r="H14" s="80"/>
      <c r="I14" s="81"/>
      <c r="J14" s="81"/>
      <c r="K14" s="81"/>
      <c r="L14" s="81"/>
      <c r="M14" s="81"/>
      <c r="N14" s="81"/>
      <c r="O14" s="81"/>
      <c r="P14" s="81"/>
      <c r="Q14" s="81"/>
      <c r="R14" s="81"/>
      <c r="S14" s="81"/>
      <c r="T14" s="81"/>
      <c r="U14" s="81"/>
      <c r="V14" s="81"/>
      <c r="W14" s="81"/>
      <c r="X14" s="81"/>
      <c r="Y14" s="81"/>
      <c r="Z14" s="82"/>
    </row>
    <row r="15" spans="1:27" ht="15.75" hidden="1" customHeight="1" x14ac:dyDescent="0.15">
      <c r="A15" s="66"/>
      <c r="B15" s="66"/>
      <c r="C15" s="83"/>
      <c r="D15" s="84"/>
      <c r="E15" s="85"/>
      <c r="F15" s="85"/>
      <c r="G15" s="85"/>
      <c r="H15" s="85"/>
      <c r="I15" s="86"/>
      <c r="J15" s="87"/>
      <c r="K15" s="87"/>
      <c r="L15" s="87"/>
      <c r="M15" s="87"/>
      <c r="N15" s="87"/>
      <c r="O15" s="87"/>
      <c r="P15" s="87"/>
      <c r="Q15" s="87"/>
      <c r="R15" s="87"/>
      <c r="S15" s="87"/>
      <c r="T15" s="87"/>
      <c r="U15" s="87"/>
      <c r="V15" s="87"/>
      <c r="W15" s="87"/>
      <c r="X15" s="87"/>
      <c r="Y15" s="87"/>
      <c r="Z15" s="88"/>
    </row>
    <row r="16" spans="1:27" ht="15.75" hidden="1" customHeight="1" x14ac:dyDescent="0.15">
      <c r="A16" s="66"/>
      <c r="B16" s="66"/>
      <c r="C16" s="83"/>
      <c r="D16" s="84"/>
      <c r="E16" s="89"/>
      <c r="F16" s="89"/>
      <c r="G16" s="89"/>
      <c r="H16" s="89"/>
      <c r="I16" s="86"/>
      <c r="J16" s="90"/>
      <c r="K16" s="90"/>
      <c r="L16" s="90"/>
      <c r="M16" s="90"/>
      <c r="N16" s="90"/>
      <c r="O16" s="90"/>
      <c r="P16" s="90"/>
      <c r="Q16" s="90"/>
      <c r="R16" s="90"/>
      <c r="S16" s="90"/>
      <c r="T16" s="90"/>
      <c r="U16" s="90"/>
      <c r="V16" s="90"/>
      <c r="W16" s="90"/>
      <c r="X16" s="90"/>
      <c r="Y16" s="90"/>
      <c r="Z16" s="88"/>
    </row>
    <row r="17" spans="1:26" ht="15.75" hidden="1" customHeight="1" x14ac:dyDescent="0.15">
      <c r="A17" s="66"/>
      <c r="B17" s="66"/>
      <c r="C17" s="83"/>
      <c r="D17" s="84"/>
      <c r="E17" s="89"/>
      <c r="F17" s="89"/>
      <c r="G17" s="89"/>
      <c r="H17" s="89"/>
      <c r="I17" s="86"/>
      <c r="J17" s="90"/>
      <c r="K17" s="90"/>
      <c r="L17" s="90"/>
      <c r="M17" s="90"/>
      <c r="N17" s="90"/>
      <c r="O17" s="90"/>
      <c r="P17" s="90"/>
      <c r="Q17" s="90"/>
      <c r="R17" s="90"/>
      <c r="S17" s="90"/>
      <c r="T17" s="90"/>
      <c r="U17" s="90"/>
      <c r="V17" s="90"/>
      <c r="W17" s="90"/>
      <c r="X17" s="90"/>
      <c r="Y17" s="90"/>
      <c r="Z17" s="88"/>
    </row>
    <row r="18" spans="1:26" ht="15.75" hidden="1" customHeight="1" x14ac:dyDescent="0.15">
      <c r="A18" s="66"/>
      <c r="B18" s="66"/>
      <c r="C18" s="83"/>
      <c r="D18" s="84"/>
      <c r="E18" s="89"/>
      <c r="F18" s="89"/>
      <c r="G18" s="89"/>
      <c r="H18" s="89"/>
      <c r="I18" s="86"/>
      <c r="J18" s="90"/>
      <c r="K18" s="90"/>
      <c r="L18" s="90"/>
      <c r="M18" s="90"/>
      <c r="N18" s="90"/>
      <c r="O18" s="90"/>
      <c r="P18" s="90"/>
      <c r="Q18" s="90"/>
      <c r="R18" s="90"/>
      <c r="S18" s="90"/>
      <c r="T18" s="90"/>
      <c r="U18" s="90"/>
      <c r="V18" s="90"/>
      <c r="W18" s="90"/>
      <c r="X18" s="90"/>
      <c r="Y18" s="90"/>
      <c r="Z18" s="88"/>
    </row>
    <row r="19" spans="1:26" ht="15.75" hidden="1" customHeight="1" x14ac:dyDescent="0.15">
      <c r="A19" s="66"/>
      <c r="B19" s="66"/>
      <c r="C19" s="83"/>
      <c r="D19" s="84"/>
      <c r="E19" s="89"/>
      <c r="F19" s="89"/>
      <c r="G19" s="89"/>
      <c r="H19" s="89"/>
      <c r="I19" s="86"/>
      <c r="J19" s="90"/>
      <c r="K19" s="90"/>
      <c r="L19" s="90"/>
      <c r="M19" s="90"/>
      <c r="N19" s="90"/>
      <c r="O19" s="90"/>
      <c r="P19" s="90"/>
      <c r="Q19" s="90"/>
      <c r="R19" s="90"/>
      <c r="S19" s="90"/>
      <c r="T19" s="90"/>
      <c r="U19" s="90"/>
      <c r="V19" s="90"/>
      <c r="W19" s="90"/>
      <c r="X19" s="90"/>
      <c r="Y19" s="90"/>
      <c r="Z19" s="88"/>
    </row>
    <row r="20" spans="1:26" ht="20.100000000000001" customHeight="1" x14ac:dyDescent="0.15">
      <c r="A20" s="66">
        <f>IFERROR(IF(TRIM($I20)="",1001,0),3)</f>
        <v>1001</v>
      </c>
      <c r="B20" s="66"/>
      <c r="C20" s="83"/>
      <c r="D20" s="84">
        <v>1</v>
      </c>
      <c r="E20" s="64" t="s">
        <v>23</v>
      </c>
      <c r="I20" s="22"/>
      <c r="J20" s="23"/>
      <c r="K20" s="23"/>
      <c r="L20" s="23"/>
      <c r="M20" s="23"/>
      <c r="N20" s="89"/>
      <c r="O20" s="89"/>
      <c r="P20" s="89"/>
      <c r="Q20" s="89"/>
      <c r="R20" s="89"/>
      <c r="S20" s="89"/>
      <c r="T20" s="89"/>
      <c r="U20" s="89"/>
      <c r="V20" s="89"/>
      <c r="W20" s="89"/>
      <c r="X20" s="89"/>
      <c r="Y20" s="89"/>
      <c r="Z20" s="88"/>
    </row>
    <row r="21" spans="1:26" ht="20.100000000000001" customHeight="1" x14ac:dyDescent="0.15">
      <c r="A21" s="66"/>
      <c r="B21" s="66"/>
      <c r="C21" s="83"/>
      <c r="D21" s="84"/>
      <c r="E21" s="89"/>
      <c r="F21" s="89"/>
      <c r="G21" s="89"/>
      <c r="H21" s="89"/>
      <c r="I21" s="86"/>
      <c r="J21" s="91" t="s">
        <v>52</v>
      </c>
      <c r="K21" s="90"/>
      <c r="L21" s="90"/>
      <c r="M21" s="90"/>
      <c r="N21" s="90"/>
      <c r="O21" s="90"/>
      <c r="P21" s="90"/>
      <c r="Q21" s="90"/>
      <c r="R21" s="90"/>
      <c r="S21" s="90"/>
      <c r="T21" s="90"/>
      <c r="U21" s="90"/>
      <c r="V21" s="90"/>
      <c r="W21" s="90"/>
      <c r="X21" s="90"/>
      <c r="Y21" s="90"/>
      <c r="Z21" s="88"/>
    </row>
    <row r="22" spans="1:26" ht="20.100000000000001" customHeight="1" x14ac:dyDescent="0.15">
      <c r="A22" s="66">
        <f>IFERROR(IF(AND(TRIM($I22)&lt;&gt;"", OR(ISERROR(FIND("@"&amp;LEFT($I22,3)&amp;"@", 都道府県3))=FALSE, ISERROR(FIND("@"&amp;LEFT($I22,4)&amp;"@",都道府県4))=FALSE))=FALSE,1001,0),3)</f>
        <v>1001</v>
      </c>
      <c r="B22" s="66"/>
      <c r="C22" s="83"/>
      <c r="D22" s="84">
        <v>2</v>
      </c>
      <c r="E22" s="64" t="s">
        <v>24</v>
      </c>
      <c r="I22" s="24"/>
      <c r="J22" s="24"/>
      <c r="K22" s="24"/>
      <c r="L22" s="24"/>
      <c r="M22" s="24"/>
      <c r="N22" s="24"/>
      <c r="O22" s="24"/>
      <c r="P22" s="24"/>
      <c r="Q22" s="25"/>
      <c r="R22" s="24"/>
      <c r="S22" s="24"/>
      <c r="T22" s="24"/>
      <c r="U22" s="24"/>
      <c r="V22" s="24"/>
      <c r="W22" s="24"/>
      <c r="X22" s="24"/>
      <c r="Y22" s="24"/>
      <c r="Z22" s="88"/>
    </row>
    <row r="23" spans="1:26" ht="20.100000000000001" customHeight="1" x14ac:dyDescent="0.15">
      <c r="A23" s="66"/>
      <c r="B23" s="66"/>
      <c r="C23" s="83"/>
      <c r="D23" s="84"/>
      <c r="E23" s="89"/>
      <c r="F23" s="89"/>
      <c r="G23" s="89"/>
      <c r="H23" s="89"/>
      <c r="I23" s="86"/>
      <c r="J23" s="91" t="s">
        <v>25</v>
      </c>
      <c r="K23" s="90"/>
      <c r="L23" s="90"/>
      <c r="M23" s="90"/>
      <c r="N23" s="90"/>
      <c r="O23" s="90"/>
      <c r="P23" s="90"/>
      <c r="Q23" s="90"/>
      <c r="R23" s="90"/>
      <c r="S23" s="90"/>
      <c r="T23" s="90"/>
      <c r="U23" s="90"/>
      <c r="V23" s="90"/>
      <c r="W23" s="90"/>
      <c r="X23" s="90"/>
      <c r="Y23" s="90"/>
      <c r="Z23" s="88"/>
    </row>
    <row r="24" spans="1:26" ht="20.100000000000001" customHeight="1" x14ac:dyDescent="0.15">
      <c r="A24" s="66">
        <f>IFERROR(IF(TRIM($I24)="",1001,0),3)</f>
        <v>1001</v>
      </c>
      <c r="B24" s="66"/>
      <c r="C24" s="83"/>
      <c r="D24" s="84">
        <v>3</v>
      </c>
      <c r="E24" s="64" t="s">
        <v>44</v>
      </c>
      <c r="I24" s="11"/>
      <c r="J24" s="11"/>
      <c r="K24" s="11"/>
      <c r="L24" s="11"/>
      <c r="M24" s="11"/>
      <c r="N24" s="11"/>
      <c r="O24" s="11"/>
      <c r="P24" s="11"/>
      <c r="Q24" s="26"/>
      <c r="R24" s="11"/>
      <c r="S24" s="11"/>
      <c r="T24" s="11"/>
      <c r="U24" s="11"/>
      <c r="V24" s="11"/>
      <c r="W24" s="11"/>
      <c r="X24" s="11"/>
      <c r="Y24" s="11"/>
      <c r="Z24" s="88"/>
    </row>
    <row r="25" spans="1:26" ht="20.100000000000001" customHeight="1" x14ac:dyDescent="0.15">
      <c r="A25" s="66"/>
      <c r="B25" s="66"/>
      <c r="C25" s="92"/>
      <c r="D25" s="89"/>
      <c r="E25" s="89"/>
      <c r="F25" s="89"/>
      <c r="G25" s="89"/>
      <c r="H25" s="89"/>
      <c r="I25" s="86"/>
      <c r="J25" s="91" t="s">
        <v>106</v>
      </c>
      <c r="K25" s="90"/>
      <c r="L25" s="90"/>
      <c r="M25" s="90"/>
      <c r="N25" s="90"/>
      <c r="O25" s="90"/>
      <c r="P25" s="90"/>
      <c r="Q25" s="90"/>
      <c r="R25" s="90"/>
      <c r="S25" s="90"/>
      <c r="T25" s="90"/>
      <c r="U25" s="90"/>
      <c r="V25" s="90"/>
      <c r="W25" s="90"/>
      <c r="X25" s="90"/>
      <c r="Y25" s="90"/>
      <c r="Z25" s="88"/>
    </row>
    <row r="26" spans="1:26" ht="20.100000000000001" customHeight="1" x14ac:dyDescent="0.15">
      <c r="A26" s="66">
        <f>IFERROR(IF(TRIM($I26)="",1001,0),3)</f>
        <v>1001</v>
      </c>
      <c r="B26" s="66"/>
      <c r="C26" s="83"/>
      <c r="D26" s="84">
        <v>4</v>
      </c>
      <c r="E26" s="64" t="s">
        <v>26</v>
      </c>
      <c r="I26" s="11"/>
      <c r="J26" s="11"/>
      <c r="K26" s="11"/>
      <c r="L26" s="11"/>
      <c r="M26" s="11"/>
      <c r="N26" s="11"/>
      <c r="O26" s="11"/>
      <c r="P26" s="11"/>
      <c r="Q26" s="26"/>
      <c r="R26" s="11"/>
      <c r="S26" s="11"/>
      <c r="T26" s="11"/>
      <c r="U26" s="11"/>
      <c r="V26" s="11"/>
      <c r="W26" s="11"/>
      <c r="X26" s="11"/>
      <c r="Y26" s="11"/>
      <c r="Z26" s="88"/>
    </row>
    <row r="27" spans="1:26" ht="20.100000000000001" customHeight="1" x14ac:dyDescent="0.15">
      <c r="A27" s="66"/>
      <c r="B27" s="66"/>
      <c r="C27" s="92"/>
      <c r="D27" s="89"/>
      <c r="E27" s="89"/>
      <c r="F27" s="89"/>
      <c r="G27" s="89"/>
      <c r="H27" s="89"/>
      <c r="I27" s="86"/>
      <c r="J27" s="91" t="s">
        <v>107</v>
      </c>
      <c r="K27" s="90"/>
      <c r="L27" s="90"/>
      <c r="M27" s="90"/>
      <c r="N27" s="90"/>
      <c r="O27" s="90"/>
      <c r="P27" s="90"/>
      <c r="Q27" s="93"/>
      <c r="R27" s="90"/>
      <c r="S27" s="90"/>
      <c r="T27" s="90"/>
      <c r="U27" s="90"/>
      <c r="V27" s="90"/>
      <c r="W27" s="90"/>
      <c r="X27" s="90"/>
      <c r="Y27" s="90"/>
      <c r="Z27" s="94"/>
    </row>
    <row r="28" spans="1:26" ht="20.100000000000001" customHeight="1" x14ac:dyDescent="0.15">
      <c r="A28" s="66">
        <f>IFERROR(IF(TRIM($I28)="",1001,0),3)</f>
        <v>1001</v>
      </c>
      <c r="B28" s="66"/>
      <c r="C28" s="83"/>
      <c r="D28" s="84">
        <v>5</v>
      </c>
      <c r="E28" s="64" t="s">
        <v>27</v>
      </c>
      <c r="I28" s="11"/>
      <c r="J28" s="11"/>
      <c r="K28" s="11"/>
      <c r="L28" s="11"/>
      <c r="M28" s="11"/>
      <c r="N28" s="11"/>
      <c r="O28" s="11"/>
      <c r="P28" s="11"/>
      <c r="Q28" s="11"/>
      <c r="R28" s="11"/>
      <c r="S28" s="11"/>
      <c r="T28" s="11"/>
      <c r="U28" s="11"/>
      <c r="V28" s="11"/>
      <c r="W28" s="11"/>
      <c r="X28" s="11"/>
      <c r="Y28" s="11"/>
      <c r="Z28" s="88"/>
    </row>
    <row r="29" spans="1:26" ht="20.100000000000001" customHeight="1" x14ac:dyDescent="0.15">
      <c r="A29" s="66"/>
      <c r="B29" s="66"/>
      <c r="C29" s="92"/>
      <c r="D29" s="89"/>
      <c r="E29" s="89"/>
      <c r="F29" s="89"/>
      <c r="G29" s="89"/>
      <c r="H29" s="89"/>
      <c r="I29" s="86"/>
      <c r="J29" s="91" t="s">
        <v>112</v>
      </c>
      <c r="K29" s="90"/>
      <c r="L29" s="90"/>
      <c r="M29" s="90"/>
      <c r="N29" s="90"/>
      <c r="O29" s="90"/>
      <c r="P29" s="90"/>
      <c r="Q29" s="90"/>
      <c r="R29" s="90"/>
      <c r="S29" s="90"/>
      <c r="T29" s="90"/>
      <c r="U29" s="90"/>
      <c r="V29" s="90"/>
      <c r="W29" s="90"/>
      <c r="X29" s="90"/>
      <c r="Y29" s="90"/>
      <c r="Z29" s="94"/>
    </row>
    <row r="30" spans="1:26" ht="20.100000000000001" customHeight="1" x14ac:dyDescent="0.15">
      <c r="A30" s="66">
        <f>IFERROR(IF(OR(TRIM($I30)="", NOT(OR(IFERROR(SEARCH(" ",$I30),0)&gt;0, IFERROR(SEARCH("　",$I30),0)&gt;0))),1001,0),3)</f>
        <v>1001</v>
      </c>
      <c r="B30" s="66"/>
      <c r="C30" s="83"/>
      <c r="D30" s="84">
        <v>6</v>
      </c>
      <c r="E30" s="64" t="s">
        <v>45</v>
      </c>
      <c r="I30" s="11"/>
      <c r="J30" s="11"/>
      <c r="K30" s="11"/>
      <c r="L30" s="11"/>
      <c r="M30" s="11"/>
      <c r="N30" s="11"/>
      <c r="O30" s="11"/>
      <c r="P30" s="11"/>
      <c r="Q30" s="11"/>
      <c r="R30" s="11"/>
      <c r="S30" s="11"/>
      <c r="T30" s="11"/>
      <c r="U30" s="11"/>
      <c r="V30" s="11"/>
      <c r="W30" s="11"/>
      <c r="X30" s="11"/>
      <c r="Y30" s="11"/>
      <c r="Z30" s="88"/>
    </row>
    <row r="31" spans="1:26" ht="20.100000000000001" customHeight="1" x14ac:dyDescent="0.15">
      <c r="A31" s="66"/>
      <c r="B31" s="66"/>
      <c r="C31" s="92"/>
      <c r="D31" s="89"/>
      <c r="E31" s="89"/>
      <c r="F31" s="89"/>
      <c r="G31" s="89"/>
      <c r="H31" s="89"/>
      <c r="I31" s="95"/>
      <c r="J31" s="91" t="s">
        <v>28</v>
      </c>
      <c r="K31" s="91"/>
      <c r="L31" s="91"/>
      <c r="M31" s="91"/>
      <c r="N31" s="91"/>
      <c r="O31" s="91"/>
      <c r="P31" s="91"/>
      <c r="Q31" s="91"/>
      <c r="R31" s="91"/>
      <c r="S31" s="91"/>
      <c r="T31" s="91"/>
      <c r="U31" s="91"/>
      <c r="V31" s="91"/>
      <c r="W31" s="91"/>
      <c r="X31" s="91"/>
      <c r="Y31" s="91"/>
      <c r="Z31" s="94"/>
    </row>
    <row r="32" spans="1:26" ht="20.100000000000001" customHeight="1" x14ac:dyDescent="0.15">
      <c r="A32" s="66">
        <f>IFERROR(IF(OR(TRIM($I32)="", NOT(OR(IFERROR(SEARCH(" ",$I32),0)&gt;0, IFERROR(SEARCH("　",$I32),0)&gt;0))),1001,0),3)</f>
        <v>1001</v>
      </c>
      <c r="B32" s="66"/>
      <c r="C32" s="83"/>
      <c r="D32" s="84">
        <v>7</v>
      </c>
      <c r="E32" s="64" t="s">
        <v>29</v>
      </c>
      <c r="I32" s="11"/>
      <c r="J32" s="11"/>
      <c r="K32" s="11"/>
      <c r="L32" s="11"/>
      <c r="M32" s="11"/>
      <c r="N32" s="11"/>
      <c r="O32" s="11"/>
      <c r="P32" s="11"/>
      <c r="Q32" s="11"/>
      <c r="R32" s="11"/>
      <c r="S32" s="11"/>
      <c r="T32" s="11"/>
      <c r="U32" s="11"/>
      <c r="V32" s="11"/>
      <c r="W32" s="11"/>
      <c r="X32" s="11"/>
      <c r="Y32" s="11"/>
      <c r="Z32" s="88"/>
    </row>
    <row r="33" spans="1:27" ht="20.100000000000001" customHeight="1" x14ac:dyDescent="0.15">
      <c r="A33" s="66"/>
      <c r="B33" s="66"/>
      <c r="C33" s="92"/>
      <c r="D33" s="89"/>
      <c r="E33" s="89"/>
      <c r="F33" s="89"/>
      <c r="G33" s="89"/>
      <c r="H33" s="89"/>
      <c r="I33" s="95"/>
      <c r="J33" s="91" t="s">
        <v>111</v>
      </c>
      <c r="K33" s="91"/>
      <c r="L33" s="91"/>
      <c r="M33" s="91"/>
      <c r="N33" s="91"/>
      <c r="O33" s="91"/>
      <c r="P33" s="91"/>
      <c r="Q33" s="91"/>
      <c r="R33" s="91"/>
      <c r="S33" s="91"/>
      <c r="T33" s="91"/>
      <c r="U33" s="91"/>
      <c r="V33" s="91"/>
      <c r="W33" s="91"/>
      <c r="X33" s="91"/>
      <c r="Y33" s="91"/>
      <c r="Z33" s="88"/>
    </row>
    <row r="34" spans="1:27" ht="20.100000000000001" customHeight="1" x14ac:dyDescent="0.15">
      <c r="A34" s="66">
        <f>IFERROR(IF(NOT(AND(TRIM($I34)&lt;&gt;"",ISNUMBER(VALUE(SUBSTITUTE($I34,"-",""))), IFERROR(SEARCH("-",$I34),0)&gt;0)),1001,0),3)</f>
        <v>1001</v>
      </c>
      <c r="B34" s="66"/>
      <c r="C34" s="83"/>
      <c r="D34" s="84">
        <v>8</v>
      </c>
      <c r="E34" s="64" t="s">
        <v>30</v>
      </c>
      <c r="I34" s="11"/>
      <c r="J34" s="11"/>
      <c r="K34" s="11"/>
      <c r="L34" s="11"/>
      <c r="M34" s="11"/>
      <c r="O34" s="96" t="s">
        <v>31</v>
      </c>
      <c r="P34" s="1"/>
      <c r="Q34" s="64" t="s">
        <v>32</v>
      </c>
      <c r="Y34" s="90"/>
      <c r="Z34" s="88"/>
    </row>
    <row r="35" spans="1:27" ht="20.100000000000001" customHeight="1" x14ac:dyDescent="0.15">
      <c r="A35" s="66"/>
      <c r="B35" s="66"/>
      <c r="C35" s="92"/>
      <c r="D35" s="89"/>
      <c r="E35" s="89"/>
      <c r="F35" s="89"/>
      <c r="G35" s="89"/>
      <c r="H35" s="89"/>
      <c r="I35" s="86"/>
      <c r="J35" s="91" t="s">
        <v>33</v>
      </c>
      <c r="K35" s="90"/>
      <c r="L35" s="90"/>
      <c r="M35" s="90"/>
      <c r="N35" s="90"/>
      <c r="O35" s="90"/>
      <c r="P35" s="90"/>
      <c r="Q35" s="90"/>
      <c r="R35" s="90"/>
      <c r="S35" s="90"/>
      <c r="T35" s="90"/>
      <c r="U35" s="90"/>
      <c r="V35" s="90"/>
      <c r="W35" s="90"/>
      <c r="X35" s="90"/>
      <c r="Y35" s="90"/>
      <c r="Z35" s="88"/>
    </row>
    <row r="36" spans="1:27" ht="20.100000000000001" customHeight="1" x14ac:dyDescent="0.15">
      <c r="A36" s="66">
        <f>IFERROR(IF(AND(TRIM($I36)&lt;&gt;"", NOT(AND(ISNUMBER(VALUE(SUBSTITUTE($I36,"-",""))), IFERROR(SEARCH("-",$I36),0)&gt;0))),1001,0),3)</f>
        <v>0</v>
      </c>
      <c r="B36" s="66"/>
      <c r="C36" s="83"/>
      <c r="D36" s="84">
        <v>9</v>
      </c>
      <c r="E36" s="64" t="s">
        <v>34</v>
      </c>
      <c r="I36" s="11"/>
      <c r="J36" s="11"/>
      <c r="K36" s="11"/>
      <c r="L36" s="11"/>
      <c r="M36" s="11"/>
      <c r="N36" s="90"/>
      <c r="O36" s="90"/>
      <c r="P36" s="90"/>
      <c r="Q36" s="90"/>
      <c r="R36" s="90"/>
      <c r="S36" s="90"/>
      <c r="T36" s="90"/>
      <c r="U36" s="90"/>
      <c r="V36" s="90"/>
      <c r="W36" s="90"/>
      <c r="X36" s="90"/>
      <c r="Y36" s="90"/>
      <c r="Z36" s="88"/>
    </row>
    <row r="37" spans="1:27" ht="20.100000000000001" customHeight="1" x14ac:dyDescent="0.15">
      <c r="A37" s="66"/>
      <c r="B37" s="66"/>
      <c r="C37" s="92"/>
      <c r="D37" s="89"/>
      <c r="E37" s="89"/>
      <c r="F37" s="89"/>
      <c r="G37" s="89"/>
      <c r="H37" s="89"/>
      <c r="I37" s="86"/>
      <c r="J37" s="91" t="s">
        <v>33</v>
      </c>
      <c r="K37" s="90"/>
      <c r="L37" s="90"/>
      <c r="M37" s="90"/>
      <c r="N37" s="90"/>
      <c r="O37" s="90"/>
      <c r="P37" s="90"/>
      <c r="Q37" s="90"/>
      <c r="R37" s="90"/>
      <c r="S37" s="90"/>
      <c r="T37" s="90"/>
      <c r="U37" s="90"/>
      <c r="V37" s="90"/>
      <c r="W37" s="90"/>
      <c r="X37" s="90"/>
      <c r="Y37" s="90"/>
      <c r="Z37" s="88"/>
    </row>
    <row r="38" spans="1:27" ht="20.100000000000001" customHeight="1" x14ac:dyDescent="0.15">
      <c r="A38" s="66">
        <f>IFERROR(IF(NOT(IFERROR(SEARCH("@",$I38),0)&gt;0),1001,0),3)</f>
        <v>1001</v>
      </c>
      <c r="B38" s="66"/>
      <c r="C38" s="92"/>
      <c r="D38" s="84">
        <v>10</v>
      </c>
      <c r="E38" s="64" t="s">
        <v>35</v>
      </c>
      <c r="I38" s="11"/>
      <c r="J38" s="11"/>
      <c r="K38" s="11"/>
      <c r="L38" s="11"/>
      <c r="M38" s="11"/>
      <c r="N38" s="11"/>
      <c r="O38" s="11"/>
      <c r="P38" s="11"/>
      <c r="Q38" s="30"/>
      <c r="R38" s="11"/>
      <c r="S38" s="11"/>
      <c r="T38" s="11"/>
      <c r="U38" s="11"/>
      <c r="V38" s="11"/>
      <c r="W38" s="11"/>
      <c r="X38" s="11"/>
      <c r="Y38" s="11"/>
      <c r="Z38" s="88"/>
    </row>
    <row r="39" spans="1:27" ht="20.100000000000001" customHeight="1" x14ac:dyDescent="0.15">
      <c r="A39" s="66"/>
      <c r="B39" s="66"/>
      <c r="C39" s="92"/>
      <c r="D39" s="84"/>
      <c r="I39" s="86"/>
      <c r="J39" s="97" t="s">
        <v>126</v>
      </c>
      <c r="K39" s="98"/>
      <c r="L39" s="90"/>
      <c r="M39" s="90"/>
      <c r="N39" s="90"/>
      <c r="O39" s="90"/>
      <c r="P39" s="90"/>
      <c r="Q39" s="99"/>
      <c r="R39" s="90"/>
      <c r="S39" s="90"/>
      <c r="T39" s="90"/>
      <c r="U39" s="90"/>
      <c r="V39" s="90"/>
      <c r="W39" s="90"/>
      <c r="X39" s="90"/>
      <c r="Y39" s="90"/>
      <c r="Z39" s="89"/>
      <c r="AA39" s="100"/>
    </row>
    <row r="40" spans="1:27" ht="20.100000000000001" customHeight="1" x14ac:dyDescent="0.15">
      <c r="A40" s="66">
        <f>IFERROR(IF(AND($I40&lt;&gt;"一致する", $I40&lt;&gt;"一致しない"),1001,0),3)</f>
        <v>0</v>
      </c>
      <c r="B40" s="66"/>
      <c r="C40" s="83"/>
      <c r="D40" s="84">
        <v>11</v>
      </c>
      <c r="E40" s="64" t="s">
        <v>36</v>
      </c>
      <c r="I40" s="11" t="s">
        <v>37</v>
      </c>
      <c r="J40" s="11"/>
      <c r="K40" s="11"/>
      <c r="L40" s="11"/>
      <c r="M40" s="11"/>
      <c r="N40" s="89"/>
      <c r="O40" s="89"/>
      <c r="P40" s="89"/>
      <c r="Q40" s="89"/>
      <c r="R40" s="89"/>
      <c r="S40" s="89"/>
      <c r="T40" s="89"/>
      <c r="U40" s="89"/>
      <c r="V40" s="89"/>
      <c r="W40" s="89"/>
      <c r="X40" s="89"/>
      <c r="Y40" s="89"/>
      <c r="Z40" s="88"/>
      <c r="AA40" s="89"/>
    </row>
    <row r="41" spans="1:27" ht="20.100000000000001" customHeight="1" x14ac:dyDescent="0.15">
      <c r="A41" s="66"/>
      <c r="B41" s="66"/>
      <c r="C41" s="92"/>
      <c r="D41" s="89"/>
      <c r="E41" s="89"/>
      <c r="F41" s="89"/>
      <c r="G41" s="89"/>
      <c r="H41" s="89"/>
      <c r="I41" s="95"/>
      <c r="J41" s="101" t="s">
        <v>48</v>
      </c>
      <c r="K41" s="91"/>
      <c r="L41" s="91"/>
      <c r="M41" s="91"/>
      <c r="N41" s="91"/>
      <c r="O41" s="91"/>
      <c r="P41" s="91"/>
      <c r="Q41" s="91"/>
      <c r="R41" s="91"/>
      <c r="S41" s="91"/>
      <c r="T41" s="91"/>
      <c r="U41" s="91"/>
      <c r="V41" s="91"/>
      <c r="W41" s="91"/>
      <c r="X41" s="91"/>
      <c r="Y41" s="91"/>
      <c r="Z41" s="102"/>
      <c r="AA41" s="89"/>
    </row>
    <row r="42" spans="1:27" ht="20.100000000000001" customHeight="1" x14ac:dyDescent="0.15">
      <c r="A42" s="66"/>
      <c r="B42" s="66"/>
      <c r="C42" s="103"/>
      <c r="D42" s="104"/>
      <c r="E42" s="104"/>
      <c r="F42" s="104"/>
      <c r="G42" s="104"/>
      <c r="H42" s="104"/>
      <c r="I42" s="105"/>
      <c r="J42" s="105"/>
      <c r="K42" s="106"/>
      <c r="L42" s="105"/>
      <c r="M42" s="105"/>
      <c r="N42" s="105"/>
      <c r="O42" s="105"/>
      <c r="P42" s="105"/>
      <c r="Q42" s="105"/>
      <c r="R42" s="105"/>
      <c r="S42" s="105"/>
      <c r="T42" s="105"/>
      <c r="U42" s="105"/>
      <c r="V42" s="105"/>
      <c r="W42" s="105"/>
      <c r="X42" s="105"/>
      <c r="Y42" s="105"/>
      <c r="Z42" s="107"/>
    </row>
    <row r="43" spans="1:27" ht="15" customHeight="1" x14ac:dyDescent="0.15">
      <c r="A43" s="66"/>
      <c r="B43" s="66"/>
      <c r="C43" s="89"/>
      <c r="D43" s="89"/>
      <c r="E43" s="89"/>
      <c r="F43" s="89"/>
      <c r="G43" s="89"/>
      <c r="H43" s="89"/>
      <c r="I43" s="108"/>
      <c r="J43" s="109"/>
      <c r="K43" s="109"/>
      <c r="L43" s="109"/>
      <c r="M43" s="109"/>
      <c r="N43" s="109"/>
      <c r="O43" s="109"/>
      <c r="P43" s="109"/>
      <c r="Q43" s="109"/>
      <c r="R43" s="109"/>
      <c r="S43" s="109"/>
      <c r="T43" s="109"/>
      <c r="U43" s="109"/>
      <c r="V43" s="109"/>
      <c r="W43" s="109"/>
      <c r="X43" s="109"/>
      <c r="Y43" s="109"/>
      <c r="Z43" s="89"/>
    </row>
    <row r="44" spans="1:27" ht="15.75" hidden="1" customHeight="1" x14ac:dyDescent="0.15">
      <c r="A44" s="66"/>
      <c r="B44" s="66"/>
      <c r="C44" s="89"/>
      <c r="D44" s="89"/>
      <c r="E44" s="89"/>
      <c r="F44" s="89"/>
      <c r="G44" s="89"/>
      <c r="H44" s="89"/>
      <c r="I44" s="109"/>
      <c r="J44" s="89"/>
      <c r="K44" s="89"/>
      <c r="L44" s="89"/>
      <c r="M44" s="89"/>
      <c r="N44" s="89"/>
      <c r="O44" s="89"/>
      <c r="P44" s="89"/>
      <c r="Q44" s="89"/>
      <c r="R44" s="89"/>
      <c r="S44" s="89"/>
      <c r="T44" s="89"/>
      <c r="U44" s="89"/>
      <c r="V44" s="89"/>
      <c r="W44" s="89"/>
      <c r="X44" s="89"/>
      <c r="Y44" s="89"/>
      <c r="Z44" s="89"/>
    </row>
    <row r="45" spans="1:27" ht="15.75" hidden="1" customHeight="1" x14ac:dyDescent="0.15">
      <c r="A45" s="66"/>
      <c r="B45" s="66"/>
      <c r="C45" s="89"/>
      <c r="D45" s="89"/>
      <c r="E45" s="89"/>
      <c r="F45" s="89"/>
      <c r="G45" s="89"/>
      <c r="H45" s="89"/>
      <c r="I45" s="109"/>
      <c r="J45" s="89"/>
      <c r="K45" s="89"/>
      <c r="L45" s="89"/>
      <c r="M45" s="89"/>
      <c r="N45" s="89"/>
      <c r="O45" s="89"/>
      <c r="P45" s="89"/>
      <c r="Q45" s="89"/>
      <c r="R45" s="89"/>
      <c r="S45" s="89"/>
      <c r="T45" s="89"/>
      <c r="U45" s="89"/>
      <c r="V45" s="89"/>
      <c r="W45" s="89"/>
      <c r="X45" s="89"/>
      <c r="Y45" s="89"/>
      <c r="Z45" s="89"/>
    </row>
    <row r="46" spans="1:27" ht="15.75" hidden="1" customHeight="1" x14ac:dyDescent="0.15">
      <c r="A46" s="66"/>
      <c r="B46" s="66"/>
      <c r="C46" s="89"/>
      <c r="D46" s="89"/>
      <c r="E46" s="89"/>
      <c r="F46" s="89"/>
      <c r="G46" s="89"/>
      <c r="H46" s="89"/>
      <c r="I46" s="109"/>
      <c r="J46" s="89"/>
      <c r="K46" s="89"/>
      <c r="L46" s="89"/>
      <c r="M46" s="89"/>
      <c r="N46" s="89"/>
      <c r="O46" s="89"/>
      <c r="P46" s="89"/>
      <c r="Q46" s="89"/>
      <c r="R46" s="89"/>
      <c r="S46" s="89"/>
      <c r="T46" s="89"/>
      <c r="U46" s="89"/>
      <c r="V46" s="89"/>
      <c r="W46" s="89"/>
      <c r="X46" s="89"/>
      <c r="Y46" s="89"/>
      <c r="Z46" s="89"/>
    </row>
    <row r="47" spans="1:27" ht="15.75" hidden="1" customHeight="1" x14ac:dyDescent="0.15">
      <c r="A47" s="66"/>
      <c r="B47" s="66"/>
      <c r="C47" s="89"/>
      <c r="D47" s="89"/>
      <c r="E47" s="89"/>
      <c r="F47" s="89"/>
      <c r="G47" s="89"/>
      <c r="H47" s="89"/>
      <c r="I47" s="109"/>
      <c r="J47" s="89"/>
      <c r="K47" s="89"/>
      <c r="L47" s="89"/>
      <c r="M47" s="89"/>
      <c r="N47" s="89"/>
      <c r="O47" s="89"/>
      <c r="P47" s="89"/>
      <c r="Q47" s="89"/>
      <c r="R47" s="89"/>
      <c r="S47" s="89"/>
      <c r="T47" s="89"/>
      <c r="U47" s="89"/>
      <c r="V47" s="89"/>
      <c r="W47" s="89"/>
      <c r="X47" s="89"/>
      <c r="Y47" s="89"/>
      <c r="Z47" s="89"/>
    </row>
    <row r="48" spans="1:27" ht="15.75" hidden="1" customHeight="1" x14ac:dyDescent="0.15">
      <c r="A48" s="66"/>
      <c r="B48" s="66"/>
      <c r="C48" s="89"/>
      <c r="D48" s="89"/>
      <c r="E48" s="89"/>
      <c r="F48" s="89"/>
      <c r="G48" s="89"/>
      <c r="H48" s="89"/>
      <c r="I48" s="109"/>
      <c r="J48" s="89"/>
      <c r="K48" s="89"/>
      <c r="L48" s="89"/>
      <c r="M48" s="89"/>
      <c r="N48" s="89"/>
      <c r="O48" s="89"/>
      <c r="P48" s="89"/>
      <c r="Q48" s="89"/>
      <c r="R48" s="89"/>
      <c r="S48" s="89"/>
      <c r="T48" s="89"/>
      <c r="U48" s="89"/>
      <c r="V48" s="89"/>
      <c r="W48" s="89"/>
      <c r="X48" s="89"/>
      <c r="Y48" s="89"/>
      <c r="Z48" s="89"/>
    </row>
    <row r="49" spans="1:26" ht="15.75" hidden="1" customHeight="1" x14ac:dyDescent="0.15">
      <c r="A49" s="66"/>
      <c r="B49" s="66"/>
      <c r="C49" s="89"/>
      <c r="D49" s="89"/>
      <c r="E49" s="89"/>
      <c r="F49" s="89"/>
      <c r="G49" s="89"/>
      <c r="H49" s="89"/>
      <c r="I49" s="109"/>
      <c r="J49" s="89"/>
      <c r="K49" s="89"/>
      <c r="L49" s="89"/>
      <c r="M49" s="89"/>
      <c r="N49" s="89"/>
      <c r="O49" s="89"/>
      <c r="P49" s="89"/>
      <c r="Q49" s="89"/>
      <c r="R49" s="89"/>
      <c r="S49" s="89"/>
      <c r="T49" s="89"/>
      <c r="U49" s="89"/>
      <c r="V49" s="89"/>
      <c r="W49" s="89"/>
      <c r="X49" s="89"/>
      <c r="Y49" s="89"/>
      <c r="Z49" s="89"/>
    </row>
    <row r="50" spans="1:26" ht="15.75" hidden="1" customHeight="1" x14ac:dyDescent="0.15">
      <c r="A50" s="66"/>
      <c r="B50" s="66"/>
      <c r="C50" s="89"/>
      <c r="D50" s="89"/>
      <c r="E50" s="89"/>
      <c r="F50" s="89"/>
      <c r="G50" s="89"/>
      <c r="H50" s="89"/>
      <c r="I50" s="109"/>
      <c r="J50" s="89"/>
      <c r="K50" s="89"/>
      <c r="L50" s="89"/>
      <c r="M50" s="89"/>
      <c r="N50" s="89"/>
      <c r="O50" s="89"/>
      <c r="P50" s="89"/>
      <c r="Q50" s="89"/>
      <c r="R50" s="89"/>
      <c r="S50" s="89"/>
      <c r="T50" s="89"/>
      <c r="U50" s="89"/>
      <c r="V50" s="89"/>
      <c r="W50" s="89"/>
      <c r="X50" s="89"/>
      <c r="Y50" s="89"/>
      <c r="Z50" s="89"/>
    </row>
    <row r="51" spans="1:26" ht="15.75" hidden="1" customHeight="1" x14ac:dyDescent="0.15">
      <c r="A51" s="66"/>
      <c r="B51" s="66"/>
      <c r="C51" s="89"/>
      <c r="D51" s="89"/>
      <c r="E51" s="89"/>
      <c r="F51" s="89"/>
      <c r="G51" s="89"/>
      <c r="H51" s="89"/>
      <c r="I51" s="109"/>
      <c r="J51" s="89"/>
      <c r="K51" s="89"/>
      <c r="L51" s="89"/>
      <c r="M51" s="89"/>
      <c r="N51" s="89"/>
      <c r="O51" s="89"/>
      <c r="P51" s="89"/>
      <c r="Q51" s="89"/>
      <c r="R51" s="89"/>
      <c r="S51" s="89"/>
      <c r="T51" s="89"/>
      <c r="U51" s="89"/>
      <c r="V51" s="89"/>
      <c r="W51" s="89"/>
      <c r="X51" s="89"/>
      <c r="Y51" s="89"/>
      <c r="Z51" s="89"/>
    </row>
    <row r="52" spans="1:26" ht="15.75" hidden="1" customHeight="1" x14ac:dyDescent="0.15">
      <c r="A52" s="66"/>
      <c r="B52" s="66"/>
      <c r="C52" s="89"/>
      <c r="D52" s="89"/>
      <c r="E52" s="89"/>
      <c r="F52" s="89"/>
      <c r="G52" s="89"/>
      <c r="H52" s="89"/>
      <c r="I52" s="109"/>
      <c r="J52" s="89"/>
      <c r="K52" s="89"/>
      <c r="L52" s="89"/>
      <c r="M52" s="89"/>
      <c r="N52" s="89"/>
      <c r="O52" s="89"/>
      <c r="P52" s="89"/>
      <c r="Q52" s="89"/>
      <c r="R52" s="89"/>
      <c r="S52" s="89"/>
      <c r="T52" s="89"/>
      <c r="U52" s="89"/>
      <c r="V52" s="89"/>
      <c r="W52" s="89"/>
      <c r="X52" s="89"/>
      <c r="Y52" s="89"/>
      <c r="Z52" s="89"/>
    </row>
    <row r="53" spans="1:26" ht="15.75" hidden="1" customHeight="1" x14ac:dyDescent="0.15">
      <c r="A53" s="66"/>
      <c r="B53" s="66"/>
      <c r="C53" s="89"/>
      <c r="D53" s="89"/>
      <c r="E53" s="89"/>
      <c r="F53" s="89"/>
      <c r="G53" s="89"/>
      <c r="H53" s="89"/>
      <c r="I53" s="109"/>
      <c r="J53" s="89"/>
      <c r="K53" s="89"/>
      <c r="L53" s="89"/>
      <c r="M53" s="89"/>
      <c r="N53" s="89"/>
      <c r="O53" s="89"/>
      <c r="P53" s="89"/>
      <c r="Q53" s="89"/>
      <c r="R53" s="89"/>
      <c r="S53" s="89"/>
      <c r="T53" s="89"/>
      <c r="U53" s="89"/>
      <c r="V53" s="89"/>
      <c r="W53" s="89"/>
      <c r="X53" s="89"/>
      <c r="Y53" s="89"/>
      <c r="Z53" s="89"/>
    </row>
    <row r="54" spans="1:26" ht="15.75" hidden="1" customHeight="1" x14ac:dyDescent="0.15">
      <c r="A54" s="66"/>
      <c r="B54" s="66"/>
      <c r="C54" s="89"/>
      <c r="D54" s="89"/>
      <c r="E54" s="89"/>
      <c r="F54" s="89"/>
      <c r="G54" s="89"/>
      <c r="H54" s="89"/>
      <c r="I54" s="109"/>
      <c r="J54" s="89"/>
      <c r="K54" s="89"/>
      <c r="L54" s="89"/>
      <c r="M54" s="89"/>
      <c r="N54" s="89"/>
      <c r="O54" s="89"/>
      <c r="P54" s="89"/>
      <c r="Q54" s="89"/>
      <c r="R54" s="89"/>
      <c r="S54" s="89"/>
      <c r="T54" s="89"/>
      <c r="U54" s="89"/>
      <c r="V54" s="89"/>
      <c r="W54" s="89"/>
      <c r="X54" s="89"/>
      <c r="Y54" s="89"/>
      <c r="Z54" s="89"/>
    </row>
    <row r="55" spans="1:26" ht="15.75" hidden="1" customHeight="1" x14ac:dyDescent="0.15">
      <c r="A55" s="66"/>
      <c r="B55" s="66"/>
      <c r="C55" s="89"/>
      <c r="D55" s="89"/>
      <c r="E55" s="89"/>
      <c r="F55" s="89"/>
      <c r="G55" s="89"/>
      <c r="H55" s="89"/>
      <c r="I55" s="109"/>
      <c r="J55" s="89"/>
      <c r="K55" s="89"/>
      <c r="L55" s="89"/>
      <c r="M55" s="89"/>
      <c r="N55" s="89"/>
      <c r="O55" s="89"/>
      <c r="P55" s="89"/>
      <c r="Q55" s="89"/>
      <c r="R55" s="89"/>
      <c r="S55" s="89"/>
      <c r="T55" s="89"/>
      <c r="U55" s="89"/>
      <c r="V55" s="89"/>
      <c r="W55" s="89"/>
      <c r="X55" s="89"/>
      <c r="Y55" s="89"/>
      <c r="Z55" s="89"/>
    </row>
    <row r="56" spans="1:26" ht="15.75" hidden="1" customHeight="1" x14ac:dyDescent="0.15">
      <c r="A56" s="66"/>
      <c r="B56" s="66"/>
      <c r="C56" s="89"/>
      <c r="D56" s="89"/>
      <c r="E56" s="89"/>
      <c r="F56" s="89"/>
      <c r="G56" s="89"/>
      <c r="H56" s="89"/>
      <c r="I56" s="109"/>
      <c r="J56" s="89"/>
      <c r="K56" s="89"/>
      <c r="L56" s="89"/>
      <c r="M56" s="89"/>
      <c r="N56" s="89"/>
      <c r="O56" s="89"/>
      <c r="P56" s="89"/>
      <c r="Q56" s="89"/>
      <c r="R56" s="89"/>
      <c r="S56" s="89"/>
      <c r="T56" s="89"/>
      <c r="U56" s="89"/>
      <c r="V56" s="89"/>
      <c r="W56" s="89"/>
      <c r="X56" s="89"/>
      <c r="Y56" s="89"/>
      <c r="Z56" s="89"/>
    </row>
    <row r="57" spans="1:26" ht="15.75" hidden="1" customHeight="1" x14ac:dyDescent="0.15">
      <c r="A57" s="66"/>
      <c r="B57" s="66"/>
      <c r="C57" s="89"/>
      <c r="D57" s="89"/>
      <c r="E57" s="89"/>
      <c r="F57" s="89"/>
      <c r="G57" s="89"/>
      <c r="H57" s="89"/>
      <c r="I57" s="109"/>
      <c r="J57" s="89"/>
      <c r="K57" s="89"/>
      <c r="L57" s="89"/>
      <c r="M57" s="89"/>
      <c r="N57" s="89"/>
      <c r="O57" s="89"/>
      <c r="P57" s="89"/>
      <c r="Q57" s="89"/>
      <c r="R57" s="89"/>
      <c r="S57" s="89"/>
      <c r="T57" s="89"/>
      <c r="U57" s="89"/>
      <c r="V57" s="89"/>
      <c r="W57" s="89"/>
      <c r="X57" s="89"/>
      <c r="Y57" s="89"/>
      <c r="Z57" s="89"/>
    </row>
    <row r="58" spans="1:26" ht="15.75" hidden="1" customHeight="1" x14ac:dyDescent="0.15">
      <c r="A58" s="66"/>
      <c r="B58" s="66"/>
      <c r="C58" s="89"/>
      <c r="D58" s="89"/>
      <c r="E58" s="89"/>
      <c r="F58" s="89"/>
      <c r="G58" s="89"/>
      <c r="H58" s="89"/>
      <c r="I58" s="109"/>
      <c r="J58" s="89"/>
      <c r="K58" s="89"/>
      <c r="L58" s="89"/>
      <c r="M58" s="89"/>
      <c r="N58" s="89"/>
      <c r="O58" s="89"/>
      <c r="P58" s="89"/>
      <c r="Q58" s="89"/>
      <c r="R58" s="89"/>
      <c r="S58" s="89"/>
      <c r="T58" s="89"/>
      <c r="U58" s="89"/>
      <c r="V58" s="89"/>
      <c r="W58" s="89"/>
      <c r="X58" s="89"/>
      <c r="Y58" s="89"/>
      <c r="Z58" s="89"/>
    </row>
    <row r="59" spans="1:26" ht="15" customHeight="1" x14ac:dyDescent="0.15">
      <c r="A59" s="66"/>
      <c r="B59" s="66"/>
      <c r="C59" s="89"/>
      <c r="D59" s="89"/>
      <c r="E59" s="89"/>
      <c r="F59" s="89"/>
      <c r="G59" s="89"/>
      <c r="H59" s="89"/>
      <c r="I59" s="109"/>
      <c r="J59" s="89"/>
      <c r="K59" s="89"/>
      <c r="L59" s="89"/>
      <c r="M59" s="89"/>
      <c r="N59" s="89"/>
      <c r="O59" s="89"/>
      <c r="P59" s="89"/>
      <c r="Q59" s="89"/>
      <c r="R59" s="89"/>
      <c r="S59" s="89"/>
      <c r="T59" s="89"/>
      <c r="U59" s="89"/>
      <c r="V59" s="89"/>
      <c r="W59" s="89"/>
      <c r="X59" s="89"/>
      <c r="Y59" s="89"/>
      <c r="Z59" s="89"/>
    </row>
    <row r="60" spans="1:26" ht="20.100000000000001" customHeight="1" x14ac:dyDescent="0.15">
      <c r="A60" s="66"/>
      <c r="B60" s="66"/>
      <c r="C60" s="76" t="s">
        <v>38</v>
      </c>
      <c r="D60" s="77"/>
      <c r="E60" s="77"/>
      <c r="F60" s="77"/>
      <c r="G60" s="77"/>
      <c r="H60" s="78"/>
      <c r="I60" s="110"/>
    </row>
    <row r="61" spans="1:26" ht="15" customHeight="1" x14ac:dyDescent="0.15">
      <c r="A61" s="66"/>
      <c r="B61" s="66"/>
      <c r="C61" s="79"/>
      <c r="D61" s="80"/>
      <c r="E61" s="80"/>
      <c r="F61" s="80"/>
      <c r="G61" s="80"/>
      <c r="H61" s="80"/>
      <c r="I61" s="81"/>
      <c r="J61" s="81"/>
      <c r="K61" s="81"/>
      <c r="L61" s="81"/>
      <c r="M61" s="81"/>
      <c r="N61" s="81"/>
      <c r="O61" s="81"/>
      <c r="P61" s="81"/>
      <c r="Q61" s="81"/>
      <c r="R61" s="81"/>
      <c r="S61" s="81"/>
      <c r="T61" s="81"/>
      <c r="U61" s="81"/>
      <c r="V61" s="81"/>
      <c r="W61" s="81"/>
      <c r="X61" s="81"/>
      <c r="Y61" s="81"/>
      <c r="Z61" s="82"/>
    </row>
    <row r="62" spans="1:26" ht="20.100000000000001" customHeight="1" x14ac:dyDescent="0.15">
      <c r="A62" s="66"/>
      <c r="B62" s="66"/>
      <c r="C62" s="79"/>
      <c r="D62" s="111" t="s">
        <v>39</v>
      </c>
      <c r="E62" s="112"/>
      <c r="F62" s="112"/>
      <c r="G62" s="112"/>
      <c r="H62" s="112"/>
      <c r="I62" s="112"/>
      <c r="J62" s="112"/>
      <c r="K62" s="112"/>
      <c r="L62" s="112"/>
      <c r="M62" s="112"/>
      <c r="N62" s="112"/>
      <c r="O62" s="112"/>
      <c r="P62" s="112"/>
      <c r="Q62" s="112"/>
      <c r="R62" s="112"/>
      <c r="S62" s="112"/>
      <c r="T62" s="112"/>
      <c r="U62" s="112"/>
      <c r="V62" s="112"/>
      <c r="W62" s="112"/>
      <c r="X62" s="112"/>
      <c r="Y62" s="112"/>
      <c r="Z62" s="88"/>
    </row>
    <row r="63" spans="1:26" ht="20.100000000000001" customHeight="1" x14ac:dyDescent="0.15">
      <c r="A63" s="66">
        <f>IFERROR(IF(AND($I63&lt;&gt;"しない", $I63&lt;&gt;"する"),1001,0),3)</f>
        <v>1001</v>
      </c>
      <c r="B63" s="66"/>
      <c r="C63" s="83"/>
      <c r="D63" s="84">
        <v>1</v>
      </c>
      <c r="E63" s="89" t="s">
        <v>40</v>
      </c>
      <c r="F63" s="89"/>
      <c r="G63" s="89"/>
      <c r="H63" s="89"/>
      <c r="I63" s="11"/>
      <c r="J63" s="11"/>
      <c r="K63" s="11"/>
      <c r="L63" s="11"/>
      <c r="M63" s="11"/>
      <c r="N63" s="89"/>
      <c r="O63" s="89"/>
      <c r="P63" s="89"/>
      <c r="Q63" s="89"/>
      <c r="R63" s="89"/>
      <c r="S63" s="89"/>
      <c r="T63" s="89"/>
      <c r="U63" s="89"/>
      <c r="V63" s="89"/>
      <c r="W63" s="89"/>
      <c r="X63" s="89"/>
      <c r="Y63" s="89"/>
      <c r="Z63" s="88"/>
    </row>
    <row r="64" spans="1:26" ht="20.100000000000001" customHeight="1" x14ac:dyDescent="0.15">
      <c r="A64" s="66"/>
      <c r="B64" s="66"/>
      <c r="C64" s="83"/>
      <c r="D64" s="89"/>
      <c r="E64" s="89"/>
      <c r="F64" s="89"/>
      <c r="G64" s="89"/>
      <c r="H64" s="89"/>
      <c r="I64" s="95"/>
      <c r="J64" s="91" t="s">
        <v>7</v>
      </c>
      <c r="K64" s="90"/>
      <c r="L64" s="90"/>
      <c r="M64" s="90"/>
      <c r="N64" s="90"/>
      <c r="O64" s="90"/>
      <c r="P64" s="90"/>
      <c r="Q64" s="90"/>
      <c r="R64" s="90"/>
      <c r="S64" s="90"/>
      <c r="T64" s="90"/>
      <c r="U64" s="90"/>
      <c r="V64" s="90"/>
      <c r="W64" s="90"/>
      <c r="X64" s="90"/>
      <c r="Y64" s="90"/>
      <c r="Z64" s="88"/>
    </row>
    <row r="65" spans="1:26" ht="20.100000000000001" hidden="1" customHeight="1" x14ac:dyDescent="0.15">
      <c r="A65" s="66"/>
      <c r="B65" s="66"/>
      <c r="C65" s="83"/>
      <c r="D65" s="89"/>
      <c r="E65" s="89"/>
      <c r="F65" s="89"/>
      <c r="G65" s="89"/>
      <c r="H65" s="89"/>
      <c r="I65" s="95"/>
      <c r="J65" s="90"/>
      <c r="K65" s="90"/>
      <c r="L65" s="90"/>
      <c r="M65" s="90"/>
      <c r="N65" s="90"/>
      <c r="O65" s="90"/>
      <c r="P65" s="90"/>
      <c r="Q65" s="90"/>
      <c r="R65" s="90"/>
      <c r="S65" s="90"/>
      <c r="T65" s="90"/>
      <c r="U65" s="90"/>
      <c r="V65" s="90"/>
      <c r="W65" s="90"/>
      <c r="X65" s="90"/>
      <c r="Y65" s="90"/>
      <c r="Z65" s="88"/>
    </row>
    <row r="66" spans="1:26" ht="20.100000000000001" hidden="1" customHeight="1" x14ac:dyDescent="0.15">
      <c r="A66" s="66"/>
      <c r="B66" s="66"/>
      <c r="C66" s="83"/>
      <c r="D66" s="89"/>
      <c r="E66" s="89"/>
      <c r="F66" s="89"/>
      <c r="G66" s="89"/>
      <c r="H66" s="89"/>
      <c r="I66" s="95"/>
      <c r="J66" s="90"/>
      <c r="K66" s="90"/>
      <c r="L66" s="90"/>
      <c r="M66" s="90"/>
      <c r="N66" s="90"/>
      <c r="O66" s="90"/>
      <c r="P66" s="90"/>
      <c r="Q66" s="90"/>
      <c r="R66" s="90"/>
      <c r="S66" s="90"/>
      <c r="T66" s="90"/>
      <c r="U66" s="90"/>
      <c r="V66" s="90"/>
      <c r="W66" s="90"/>
      <c r="X66" s="90"/>
      <c r="Y66" s="90"/>
      <c r="Z66" s="88"/>
    </row>
    <row r="67" spans="1:26" ht="20.100000000000001" hidden="1" customHeight="1" x14ac:dyDescent="0.15">
      <c r="A67" s="66"/>
      <c r="B67" s="66"/>
      <c r="C67" s="83"/>
      <c r="D67" s="89"/>
      <c r="E67" s="89"/>
      <c r="F67" s="89"/>
      <c r="G67" s="89"/>
      <c r="H67" s="89"/>
      <c r="I67" s="95"/>
      <c r="J67" s="90"/>
      <c r="K67" s="90"/>
      <c r="L67" s="90"/>
      <c r="M67" s="90"/>
      <c r="N67" s="90"/>
      <c r="O67" s="90"/>
      <c r="P67" s="90"/>
      <c r="Q67" s="90"/>
      <c r="R67" s="90"/>
      <c r="S67" s="90"/>
      <c r="T67" s="90"/>
      <c r="U67" s="90"/>
      <c r="V67" s="90"/>
      <c r="W67" s="90"/>
      <c r="X67" s="90"/>
      <c r="Y67" s="90"/>
      <c r="Z67" s="88"/>
    </row>
    <row r="68" spans="1:26" ht="20.100000000000001" hidden="1" customHeight="1" x14ac:dyDescent="0.15">
      <c r="A68" s="66"/>
      <c r="B68" s="66"/>
      <c r="C68" s="83"/>
      <c r="D68" s="89"/>
      <c r="E68" s="89"/>
      <c r="F68" s="89"/>
      <c r="G68" s="89"/>
      <c r="H68" s="89"/>
      <c r="I68" s="95"/>
      <c r="J68" s="90"/>
      <c r="K68" s="90"/>
      <c r="L68" s="90"/>
      <c r="M68" s="90"/>
      <c r="N68" s="90"/>
      <c r="O68" s="90"/>
      <c r="P68" s="90"/>
      <c r="Q68" s="90"/>
      <c r="R68" s="90"/>
      <c r="S68" s="90"/>
      <c r="T68" s="90"/>
      <c r="U68" s="90"/>
      <c r="V68" s="90"/>
      <c r="W68" s="90"/>
      <c r="X68" s="90"/>
      <c r="Y68" s="90"/>
      <c r="Z68" s="88"/>
    </row>
    <row r="69" spans="1:26" ht="20.100000000000001" customHeight="1" x14ac:dyDescent="0.15">
      <c r="A69" s="66">
        <f>IFERROR(IF(OR(AND($I63="する",TRIM($I69)=""),AND($I63="しない",NOT(ISBLANK($I69)))),1001,0),3)</f>
        <v>0</v>
      </c>
      <c r="B69" s="66"/>
      <c r="C69" s="83"/>
      <c r="D69" s="84">
        <v>2</v>
      </c>
      <c r="E69" s="64" t="s">
        <v>23</v>
      </c>
      <c r="I69" s="22"/>
      <c r="J69" s="23"/>
      <c r="K69" s="23"/>
      <c r="L69" s="23"/>
      <c r="M69" s="23"/>
      <c r="N69" s="89"/>
      <c r="O69" s="89"/>
      <c r="P69" s="89"/>
      <c r="Q69" s="89"/>
      <c r="R69" s="89"/>
      <c r="S69" s="89"/>
      <c r="T69" s="89"/>
      <c r="U69" s="89"/>
      <c r="V69" s="89"/>
      <c r="W69" s="89"/>
      <c r="X69" s="89"/>
      <c r="Y69" s="89"/>
      <c r="Z69" s="88"/>
    </row>
    <row r="70" spans="1:26" ht="20.100000000000001" customHeight="1" x14ac:dyDescent="0.15">
      <c r="A70" s="66"/>
      <c r="B70" s="66"/>
      <c r="C70" s="83"/>
      <c r="D70" s="84"/>
      <c r="E70" s="89"/>
      <c r="F70" s="89"/>
      <c r="G70" s="89"/>
      <c r="H70" s="89"/>
      <c r="I70" s="86"/>
      <c r="J70" s="91" t="s">
        <v>52</v>
      </c>
      <c r="K70" s="90"/>
      <c r="L70" s="90"/>
      <c r="M70" s="90"/>
      <c r="N70" s="90"/>
      <c r="O70" s="90"/>
      <c r="P70" s="90"/>
      <c r="Q70" s="90"/>
      <c r="R70" s="90"/>
      <c r="S70" s="90"/>
      <c r="T70" s="90"/>
      <c r="U70" s="90"/>
      <c r="V70" s="90"/>
      <c r="W70" s="90"/>
      <c r="X70" s="90"/>
      <c r="Y70" s="90"/>
      <c r="Z70" s="88"/>
    </row>
    <row r="71" spans="1:26" ht="20.100000000000001" customHeight="1" x14ac:dyDescent="0.15">
      <c r="A71" s="66">
        <f>IFERROR(IF(OR(AND($I63="する",AND($I71&lt;&gt;"", OR(ISERROR(FIND("@"&amp;LEFT($I71,3)&amp;"@", 都道府県3))=FALSE, ISERROR(FIND("@"&amp;LEFT($I71,4)&amp;"@",都道府県4))=FALSE))=FALSE),AND($I63="しない",NOT(ISBLANK($I71)))),1001,0),3)</f>
        <v>0</v>
      </c>
      <c r="B71" s="66"/>
      <c r="C71" s="83"/>
      <c r="D71" s="84">
        <v>3</v>
      </c>
      <c r="E71" s="64" t="s">
        <v>24</v>
      </c>
      <c r="I71" s="24"/>
      <c r="J71" s="24"/>
      <c r="K71" s="24"/>
      <c r="L71" s="24"/>
      <c r="M71" s="24"/>
      <c r="N71" s="24"/>
      <c r="O71" s="24"/>
      <c r="P71" s="24"/>
      <c r="Q71" s="25"/>
      <c r="R71" s="24"/>
      <c r="S71" s="24"/>
      <c r="T71" s="24"/>
      <c r="U71" s="24"/>
      <c r="V71" s="24"/>
      <c r="W71" s="24"/>
      <c r="X71" s="24"/>
      <c r="Y71" s="24"/>
      <c r="Z71" s="88"/>
    </row>
    <row r="72" spans="1:26" ht="20.100000000000001" customHeight="1" x14ac:dyDescent="0.15">
      <c r="A72" s="66"/>
      <c r="B72" s="66"/>
      <c r="C72" s="83"/>
      <c r="D72" s="84"/>
      <c r="E72" s="89"/>
      <c r="F72" s="89"/>
      <c r="G72" s="89"/>
      <c r="H72" s="89"/>
      <c r="I72" s="86"/>
      <c r="J72" s="91" t="s">
        <v>25</v>
      </c>
      <c r="K72" s="90"/>
      <c r="L72" s="90"/>
      <c r="M72" s="90"/>
      <c r="N72" s="90"/>
      <c r="O72" s="90"/>
      <c r="P72" s="90"/>
      <c r="Q72" s="90"/>
      <c r="R72" s="90"/>
      <c r="S72" s="90"/>
      <c r="T72" s="90"/>
      <c r="U72" s="90"/>
      <c r="V72" s="90"/>
      <c r="W72" s="90"/>
      <c r="X72" s="90"/>
      <c r="Y72" s="90"/>
      <c r="Z72" s="88"/>
    </row>
    <row r="73" spans="1:26" ht="20.100000000000001" customHeight="1" x14ac:dyDescent="0.15">
      <c r="A73" s="66">
        <f>IFERROR(IF(OR(AND($I63="する",TRIM($I73)=""),AND($I63="しない",NOT(ISBLANK($I73)))),1001,0),3)</f>
        <v>0</v>
      </c>
      <c r="B73" s="66"/>
      <c r="C73" s="83"/>
      <c r="D73" s="84">
        <v>4</v>
      </c>
      <c r="E73" s="64" t="s">
        <v>44</v>
      </c>
      <c r="I73" s="11"/>
      <c r="J73" s="11"/>
      <c r="K73" s="11"/>
      <c r="L73" s="11"/>
      <c r="M73" s="11"/>
      <c r="N73" s="11"/>
      <c r="O73" s="11"/>
      <c r="P73" s="11"/>
      <c r="Q73" s="26"/>
      <c r="R73" s="11"/>
      <c r="S73" s="11"/>
      <c r="T73" s="11"/>
      <c r="U73" s="11"/>
      <c r="V73" s="11"/>
      <c r="W73" s="11"/>
      <c r="X73" s="11"/>
      <c r="Y73" s="11"/>
      <c r="Z73" s="88"/>
    </row>
    <row r="74" spans="1:26" ht="30" customHeight="1" x14ac:dyDescent="0.15">
      <c r="A74" s="66"/>
      <c r="B74" s="66"/>
      <c r="C74" s="92"/>
      <c r="D74" s="89"/>
      <c r="I74" s="86"/>
      <c r="J74" s="113" t="s">
        <v>108</v>
      </c>
      <c r="K74" s="113"/>
      <c r="L74" s="113"/>
      <c r="M74" s="113"/>
      <c r="N74" s="113"/>
      <c r="O74" s="113"/>
      <c r="P74" s="113"/>
      <c r="Q74" s="113"/>
      <c r="R74" s="113"/>
      <c r="S74" s="113"/>
      <c r="T74" s="113"/>
      <c r="U74" s="113"/>
      <c r="V74" s="113"/>
      <c r="W74" s="113"/>
      <c r="X74" s="113"/>
      <c r="Y74" s="113"/>
      <c r="Z74" s="88"/>
    </row>
    <row r="75" spans="1:26" ht="20.100000000000001" customHeight="1" x14ac:dyDescent="0.15">
      <c r="A75" s="66">
        <f>IFERROR(IF(OR(AND($I63="する",TRIM($I75)=""),AND($I63="しない",NOT(ISBLANK($I75)))),1001,0),3)</f>
        <v>0</v>
      </c>
      <c r="B75" s="66"/>
      <c r="C75" s="83"/>
      <c r="D75" s="84">
        <v>5</v>
      </c>
      <c r="E75" s="64" t="s">
        <v>26</v>
      </c>
      <c r="I75" s="11"/>
      <c r="J75" s="11"/>
      <c r="K75" s="11"/>
      <c r="L75" s="11"/>
      <c r="M75" s="11"/>
      <c r="N75" s="11"/>
      <c r="O75" s="11"/>
      <c r="P75" s="11"/>
      <c r="Q75" s="11"/>
      <c r="R75" s="11"/>
      <c r="S75" s="11"/>
      <c r="T75" s="11"/>
      <c r="U75" s="11"/>
      <c r="V75" s="11"/>
      <c r="W75" s="11"/>
      <c r="X75" s="11"/>
      <c r="Y75" s="11"/>
      <c r="Z75" s="88"/>
    </row>
    <row r="76" spans="1:26" ht="30" customHeight="1" x14ac:dyDescent="0.15">
      <c r="A76" s="66"/>
      <c r="B76" s="66"/>
      <c r="C76" s="92"/>
      <c r="D76" s="89"/>
      <c r="E76" s="89"/>
      <c r="F76" s="89"/>
      <c r="G76" s="89"/>
      <c r="H76" s="89"/>
      <c r="I76" s="86"/>
      <c r="J76" s="113" t="s">
        <v>109</v>
      </c>
      <c r="K76" s="113"/>
      <c r="L76" s="113"/>
      <c r="M76" s="113"/>
      <c r="N76" s="113"/>
      <c r="O76" s="113"/>
      <c r="P76" s="113"/>
      <c r="Q76" s="113"/>
      <c r="R76" s="113"/>
      <c r="S76" s="113"/>
      <c r="T76" s="113"/>
      <c r="U76" s="113"/>
      <c r="V76" s="113"/>
      <c r="W76" s="113"/>
      <c r="X76" s="113"/>
      <c r="Y76" s="113"/>
      <c r="Z76" s="88"/>
    </row>
    <row r="77" spans="1:26" ht="20.100000000000001" customHeight="1" x14ac:dyDescent="0.15">
      <c r="A77" s="66">
        <f>IFERROR(IF(OR(AND($I63="する",TRIM($I77)=""),AND($I63="しない",NOT(ISBLANK($I77)))),1001,0),3)</f>
        <v>0</v>
      </c>
      <c r="B77" s="66"/>
      <c r="C77" s="83"/>
      <c r="D77" s="84">
        <v>6</v>
      </c>
      <c r="E77" s="64" t="s">
        <v>41</v>
      </c>
      <c r="I77" s="11"/>
      <c r="J77" s="11"/>
      <c r="K77" s="11"/>
      <c r="L77" s="11"/>
      <c r="M77" s="11"/>
      <c r="N77" s="11"/>
      <c r="O77" s="11"/>
      <c r="P77" s="11"/>
      <c r="Q77" s="11"/>
      <c r="R77" s="11"/>
      <c r="S77" s="11"/>
      <c r="T77" s="11"/>
      <c r="U77" s="11"/>
      <c r="V77" s="11"/>
      <c r="W77" s="11"/>
      <c r="X77" s="11"/>
      <c r="Y77" s="11"/>
      <c r="Z77" s="88"/>
    </row>
    <row r="78" spans="1:26" ht="20.100000000000001" customHeight="1" x14ac:dyDescent="0.15">
      <c r="A78" s="66"/>
      <c r="B78" s="66"/>
      <c r="C78" s="92"/>
      <c r="D78" s="89"/>
      <c r="E78" s="89"/>
      <c r="F78" s="89"/>
      <c r="G78" s="89"/>
      <c r="H78" s="89"/>
      <c r="I78" s="86"/>
      <c r="J78" s="101" t="s">
        <v>113</v>
      </c>
      <c r="K78" s="90"/>
      <c r="L78" s="90"/>
      <c r="M78" s="90"/>
      <c r="N78" s="90"/>
      <c r="O78" s="90"/>
      <c r="P78" s="90"/>
      <c r="Q78" s="90"/>
      <c r="R78" s="90"/>
      <c r="S78" s="90"/>
      <c r="T78" s="90"/>
      <c r="U78" s="90"/>
      <c r="V78" s="90"/>
      <c r="W78" s="90"/>
      <c r="X78" s="90"/>
      <c r="Y78" s="90"/>
      <c r="Z78" s="88"/>
    </row>
    <row r="79" spans="1:26" ht="20.100000000000001" customHeight="1" x14ac:dyDescent="0.15">
      <c r="A79" s="66">
        <f>IFERROR(IF(OR(AND($I63="する",OR(TRIM($I79)="", NOT(OR(IFERROR(SEARCH(" ",$I79),0)&gt;0, IFERROR(SEARCH("　",$I79),0)&gt;0)))),AND($I63="しない",NOT(ISBLANK($I79)))),1001,0),3)</f>
        <v>0</v>
      </c>
      <c r="B79" s="66"/>
      <c r="C79" s="83"/>
      <c r="D79" s="84">
        <v>7</v>
      </c>
      <c r="E79" s="64" t="s">
        <v>42</v>
      </c>
      <c r="I79" s="11"/>
      <c r="J79" s="11"/>
      <c r="K79" s="11"/>
      <c r="L79" s="11"/>
      <c r="M79" s="11"/>
      <c r="N79" s="11"/>
      <c r="O79" s="11"/>
      <c r="P79" s="11"/>
      <c r="Q79" s="11"/>
      <c r="R79" s="11"/>
      <c r="S79" s="11"/>
      <c r="T79" s="11"/>
      <c r="U79" s="11"/>
      <c r="V79" s="11"/>
      <c r="W79" s="11"/>
      <c r="X79" s="11"/>
      <c r="Y79" s="11"/>
      <c r="Z79" s="88"/>
    </row>
    <row r="80" spans="1:26" ht="20.100000000000001" customHeight="1" x14ac:dyDescent="0.15">
      <c r="A80" s="66"/>
      <c r="B80" s="66"/>
      <c r="C80" s="92"/>
      <c r="D80" s="89"/>
      <c r="E80" s="114" t="s">
        <v>46</v>
      </c>
      <c r="F80" s="89"/>
      <c r="G80" s="89"/>
      <c r="H80" s="89"/>
      <c r="I80" s="95"/>
      <c r="J80" s="91" t="s">
        <v>28</v>
      </c>
      <c r="K80" s="91"/>
      <c r="L80" s="91"/>
      <c r="M80" s="91"/>
      <c r="N80" s="91"/>
      <c r="O80" s="91"/>
      <c r="P80" s="91"/>
      <c r="Q80" s="91"/>
      <c r="R80" s="91"/>
      <c r="S80" s="91"/>
      <c r="T80" s="91"/>
      <c r="U80" s="91"/>
      <c r="V80" s="91"/>
      <c r="W80" s="91"/>
      <c r="X80" s="91"/>
      <c r="Y80" s="91"/>
      <c r="Z80" s="88"/>
    </row>
    <row r="81" spans="1:27" ht="20.100000000000001" customHeight="1" x14ac:dyDescent="0.15">
      <c r="A81" s="66">
        <f>IFERROR(IF(OR(AND($I63="する",OR(TRIM($I81)="", NOT(OR(IFERROR(SEARCH(" ",$I81),0)&gt;0, IFERROR(SEARCH("　",$I81),0)&gt;0)))),AND($I63="しない",NOT(ISBLANK($I81)))),1001,0),3)</f>
        <v>0</v>
      </c>
      <c r="B81" s="66"/>
      <c r="C81" s="83"/>
      <c r="D81" s="84">
        <v>8</v>
      </c>
      <c r="E81" s="64" t="s">
        <v>42</v>
      </c>
      <c r="I81" s="11"/>
      <c r="J81" s="11"/>
      <c r="K81" s="11"/>
      <c r="L81" s="11"/>
      <c r="M81" s="11"/>
      <c r="N81" s="11"/>
      <c r="O81" s="11"/>
      <c r="P81" s="11"/>
      <c r="Q81" s="11"/>
      <c r="R81" s="11"/>
      <c r="S81" s="11"/>
      <c r="T81" s="11"/>
      <c r="U81" s="11"/>
      <c r="V81" s="11"/>
      <c r="W81" s="11"/>
      <c r="X81" s="11"/>
      <c r="Y81" s="11"/>
      <c r="Z81" s="88"/>
    </row>
    <row r="82" spans="1:27" ht="20.100000000000001" customHeight="1" x14ac:dyDescent="0.15">
      <c r="A82" s="66"/>
      <c r="B82" s="66"/>
      <c r="C82" s="92"/>
      <c r="D82" s="89"/>
      <c r="E82" s="89"/>
      <c r="F82" s="89"/>
      <c r="G82" s="89"/>
      <c r="H82" s="89"/>
      <c r="I82" s="95"/>
      <c r="J82" s="91" t="s">
        <v>111</v>
      </c>
      <c r="K82" s="91"/>
      <c r="L82" s="91"/>
      <c r="M82" s="91"/>
      <c r="N82" s="91"/>
      <c r="O82" s="91"/>
      <c r="P82" s="91"/>
      <c r="Q82" s="91"/>
      <c r="R82" s="91"/>
      <c r="S82" s="91"/>
      <c r="T82" s="91"/>
      <c r="U82" s="91"/>
      <c r="V82" s="91"/>
      <c r="W82" s="91"/>
      <c r="X82" s="91"/>
      <c r="Y82" s="91"/>
      <c r="Z82" s="88"/>
    </row>
    <row r="83" spans="1:27" ht="20.100000000000001" customHeight="1" x14ac:dyDescent="0.15">
      <c r="A83" s="66">
        <f>IFERROR(IF(OR(AND($I63="する",NOT(AND(TRIM($I83)&lt;&gt;"",ISNUMBER(VALUE(SUBSTITUTE($I83,"-",""))),IFERROR(SEARCH("-",$I83),0)&gt;0))), AND($I63="しない",NOT(ISBLANK($I83)))),1001,0),3)</f>
        <v>0</v>
      </c>
      <c r="B83" s="66"/>
      <c r="C83" s="83"/>
      <c r="D83" s="84">
        <v>9</v>
      </c>
      <c r="E83" s="64" t="s">
        <v>30</v>
      </c>
      <c r="I83" s="11"/>
      <c r="J83" s="11"/>
      <c r="K83" s="11"/>
      <c r="L83" s="11"/>
      <c r="M83" s="11"/>
      <c r="O83" s="96" t="s">
        <v>31</v>
      </c>
      <c r="P83" s="1"/>
      <c r="Q83" s="64" t="s">
        <v>32</v>
      </c>
      <c r="Y83" s="90"/>
      <c r="Z83" s="88"/>
    </row>
    <row r="84" spans="1:27" ht="20.100000000000001" customHeight="1" x14ac:dyDescent="0.15">
      <c r="A84" s="66">
        <f>IFERROR(IF(AND($I63="しない",NOT(ISBLANK($P83))),1001,0),3)</f>
        <v>0</v>
      </c>
      <c r="B84" s="66"/>
      <c r="C84" s="92"/>
      <c r="D84" s="89"/>
      <c r="E84" s="89"/>
      <c r="F84" s="89"/>
      <c r="G84" s="89"/>
      <c r="H84" s="89"/>
      <c r="I84" s="86"/>
      <c r="J84" s="91" t="s">
        <v>33</v>
      </c>
      <c r="K84" s="90"/>
      <c r="L84" s="90"/>
      <c r="M84" s="90"/>
      <c r="N84" s="90"/>
      <c r="O84" s="90"/>
      <c r="P84" s="90"/>
      <c r="Q84" s="90"/>
      <c r="R84" s="90"/>
      <c r="S84" s="90"/>
      <c r="T84" s="90"/>
      <c r="U84" s="90"/>
      <c r="V84" s="90"/>
      <c r="W84" s="90"/>
      <c r="X84" s="90"/>
      <c r="Y84" s="90"/>
      <c r="Z84" s="88"/>
    </row>
    <row r="85" spans="1:27" ht="20.100000000000001" customHeight="1" x14ac:dyDescent="0.15">
      <c r="A85" s="66">
        <f>IFERROR(IF(OR(AND($I63="する",AND(TRIM($I85)&lt;&gt;"",NOT(AND(ISNUMBER(VALUE(SUBSTITUTE($I85,"-",""))),IFERROR(SEARCH("-",$I85),0)&gt;0)))), AND($I63="しない",NOT(ISBLANK($I85)))),1001,0),3)</f>
        <v>0</v>
      </c>
      <c r="B85" s="66"/>
      <c r="C85" s="83"/>
      <c r="D85" s="84">
        <v>10</v>
      </c>
      <c r="E85" s="64" t="s">
        <v>34</v>
      </c>
      <c r="I85" s="11"/>
      <c r="J85" s="11"/>
      <c r="K85" s="11"/>
      <c r="L85" s="11"/>
      <c r="M85" s="11"/>
      <c r="N85" s="90"/>
      <c r="O85" s="90"/>
      <c r="P85" s="90"/>
      <c r="Q85" s="90"/>
      <c r="R85" s="90"/>
      <c r="S85" s="90"/>
      <c r="T85" s="90"/>
      <c r="U85" s="90"/>
      <c r="V85" s="90"/>
      <c r="W85" s="90"/>
      <c r="X85" s="90"/>
      <c r="Y85" s="90"/>
      <c r="Z85" s="88"/>
    </row>
    <row r="86" spans="1:27" ht="20.100000000000001" customHeight="1" x14ac:dyDescent="0.15">
      <c r="A86" s="66"/>
      <c r="B86" s="66"/>
      <c r="C86" s="92"/>
      <c r="D86" s="89"/>
      <c r="E86" s="89"/>
      <c r="F86" s="89"/>
      <c r="G86" s="89"/>
      <c r="H86" s="89"/>
      <c r="I86" s="86"/>
      <c r="J86" s="91" t="s">
        <v>33</v>
      </c>
      <c r="K86" s="90"/>
      <c r="L86" s="90"/>
      <c r="M86" s="90"/>
      <c r="N86" s="90"/>
      <c r="O86" s="90"/>
      <c r="P86" s="90"/>
      <c r="Q86" s="90"/>
      <c r="R86" s="90"/>
      <c r="S86" s="90"/>
      <c r="T86" s="90"/>
      <c r="U86" s="90"/>
      <c r="V86" s="90"/>
      <c r="W86" s="90"/>
      <c r="X86" s="90"/>
      <c r="Y86" s="90"/>
      <c r="Z86" s="88"/>
    </row>
    <row r="87" spans="1:27" ht="20.100000000000001" customHeight="1" x14ac:dyDescent="0.15">
      <c r="A87" s="66">
        <f>IFERROR(IF(OR(AND($I63="する",NOT(IFERROR(SEARCH("@",$I87),0)&gt;0)),AND($I63="しない",NOT(ISBLANK($I87)))),1001,0),3)</f>
        <v>0</v>
      </c>
      <c r="B87" s="66"/>
      <c r="C87" s="92"/>
      <c r="D87" s="84">
        <v>11</v>
      </c>
      <c r="E87" s="64" t="s">
        <v>35</v>
      </c>
      <c r="I87" s="11"/>
      <c r="J87" s="11"/>
      <c r="K87" s="11"/>
      <c r="L87" s="11"/>
      <c r="M87" s="11"/>
      <c r="N87" s="11"/>
      <c r="O87" s="11"/>
      <c r="P87" s="11"/>
      <c r="Q87" s="30"/>
      <c r="R87" s="11"/>
      <c r="S87" s="11"/>
      <c r="T87" s="11"/>
      <c r="U87" s="11"/>
      <c r="V87" s="11"/>
      <c r="W87" s="11"/>
      <c r="X87" s="11"/>
      <c r="Y87" s="11"/>
      <c r="Z87" s="88"/>
    </row>
    <row r="88" spans="1:27" ht="20.100000000000001" customHeight="1" x14ac:dyDescent="0.15">
      <c r="A88" s="66"/>
      <c r="B88" s="66"/>
      <c r="C88" s="92"/>
      <c r="D88" s="84"/>
      <c r="I88" s="86"/>
      <c r="J88" s="97" t="s">
        <v>126</v>
      </c>
      <c r="K88" s="98"/>
      <c r="L88" s="90"/>
      <c r="M88" s="90"/>
      <c r="N88" s="90"/>
      <c r="O88" s="90"/>
      <c r="P88" s="90"/>
      <c r="Q88" s="99"/>
      <c r="R88" s="90"/>
      <c r="S88" s="90"/>
      <c r="T88" s="90"/>
      <c r="U88" s="90"/>
      <c r="V88" s="90"/>
      <c r="W88" s="90"/>
      <c r="X88" s="90"/>
      <c r="Y88" s="90"/>
      <c r="Z88" s="89"/>
      <c r="AA88" s="100"/>
    </row>
    <row r="89" spans="1:27" ht="20.100000000000001" customHeight="1" x14ac:dyDescent="0.15">
      <c r="A89" s="66"/>
      <c r="B89" s="66"/>
      <c r="C89" s="103"/>
      <c r="D89" s="104"/>
      <c r="E89" s="104"/>
      <c r="F89" s="104"/>
      <c r="G89" s="104"/>
      <c r="H89" s="104"/>
      <c r="I89" s="115"/>
      <c r="J89" s="116"/>
      <c r="K89" s="117"/>
      <c r="L89" s="116"/>
      <c r="M89" s="116"/>
      <c r="N89" s="116"/>
      <c r="O89" s="116"/>
      <c r="P89" s="116"/>
      <c r="Q89" s="118"/>
      <c r="R89" s="116"/>
      <c r="S89" s="116"/>
      <c r="T89" s="116"/>
      <c r="U89" s="116"/>
      <c r="V89" s="116"/>
      <c r="W89" s="116"/>
      <c r="X89" s="116"/>
      <c r="Y89" s="116"/>
      <c r="Z89" s="104"/>
      <c r="AA89" s="100"/>
    </row>
    <row r="90" spans="1:27" ht="15" customHeight="1" x14ac:dyDescent="0.15">
      <c r="A90" s="66"/>
      <c r="B90" s="66"/>
      <c r="C90" s="89"/>
      <c r="D90" s="89"/>
      <c r="E90" s="89"/>
      <c r="F90" s="89"/>
      <c r="G90" s="89"/>
      <c r="H90" s="89"/>
      <c r="I90" s="108"/>
      <c r="J90" s="89"/>
      <c r="K90" s="119"/>
      <c r="L90" s="89"/>
      <c r="M90" s="89"/>
      <c r="N90" s="89"/>
      <c r="O90" s="89"/>
      <c r="P90" s="89"/>
      <c r="Q90" s="89"/>
      <c r="R90" s="89"/>
      <c r="S90" s="89"/>
      <c r="T90" s="89"/>
      <c r="U90" s="89"/>
      <c r="V90" s="89"/>
      <c r="W90" s="89"/>
      <c r="X90" s="89"/>
      <c r="Y90" s="89"/>
      <c r="Z90" s="89"/>
    </row>
    <row r="91" spans="1:27" ht="15" customHeight="1" x14ac:dyDescent="0.15">
      <c r="A91" s="59"/>
      <c r="B91" s="59"/>
      <c r="C91" s="89"/>
      <c r="D91" s="89"/>
      <c r="E91" s="89"/>
      <c r="F91" s="89"/>
      <c r="G91" s="89"/>
      <c r="H91" s="89"/>
      <c r="I91" s="120"/>
      <c r="J91" s="89"/>
      <c r="K91" s="89"/>
      <c r="L91" s="89"/>
      <c r="M91" s="89"/>
      <c r="N91" s="89"/>
      <c r="O91" s="89"/>
      <c r="P91" s="89"/>
      <c r="Q91" s="89"/>
      <c r="R91" s="89"/>
      <c r="S91" s="89"/>
      <c r="T91" s="89"/>
      <c r="U91" s="89"/>
    </row>
    <row r="92" spans="1:27" ht="20.100000000000001" customHeight="1" x14ac:dyDescent="0.15">
      <c r="A92" s="59"/>
      <c r="B92" s="59"/>
      <c r="C92" s="76" t="s">
        <v>139</v>
      </c>
      <c r="D92" s="77"/>
      <c r="E92" s="77"/>
      <c r="F92" s="77"/>
      <c r="G92" s="77"/>
      <c r="H92" s="78"/>
      <c r="I92" s="110"/>
    </row>
    <row r="93" spans="1:27" ht="15" customHeight="1" x14ac:dyDescent="0.15">
      <c r="A93" s="59"/>
      <c r="B93" s="59"/>
      <c r="C93" s="121"/>
      <c r="D93" s="122"/>
      <c r="E93" s="122"/>
      <c r="F93" s="122"/>
      <c r="G93" s="122"/>
      <c r="H93" s="122"/>
      <c r="I93" s="123"/>
      <c r="J93" s="81"/>
      <c r="K93" s="81"/>
      <c r="L93" s="81"/>
      <c r="M93" s="81"/>
      <c r="N93" s="81"/>
      <c r="O93" s="81"/>
      <c r="P93" s="81"/>
      <c r="Q93" s="81"/>
      <c r="R93" s="81"/>
      <c r="S93" s="81"/>
      <c r="T93" s="81"/>
      <c r="U93" s="81"/>
      <c r="V93" s="81"/>
      <c r="W93" s="81"/>
      <c r="X93" s="81"/>
      <c r="Y93" s="81"/>
      <c r="Z93" s="82"/>
    </row>
    <row r="94" spans="1:27" ht="20.100000000000001" customHeight="1" x14ac:dyDescent="0.15">
      <c r="A94" s="59"/>
      <c r="B94" s="59"/>
      <c r="C94" s="121"/>
      <c r="D94" s="124" t="s">
        <v>148</v>
      </c>
      <c r="E94" s="124"/>
      <c r="F94" s="124"/>
      <c r="G94" s="124"/>
      <c r="H94" s="124"/>
      <c r="I94" s="124"/>
      <c r="J94" s="124"/>
      <c r="K94" s="124"/>
      <c r="L94" s="124"/>
      <c r="M94" s="124"/>
      <c r="N94" s="124"/>
      <c r="O94" s="124"/>
      <c r="P94" s="124"/>
      <c r="Q94" s="124"/>
      <c r="R94" s="124"/>
      <c r="S94" s="124"/>
      <c r="T94" s="124"/>
      <c r="U94" s="124"/>
      <c r="V94" s="124"/>
      <c r="W94" s="124"/>
      <c r="X94" s="124"/>
      <c r="Y94" s="124"/>
      <c r="Z94" s="125"/>
    </row>
    <row r="95" spans="1:27" ht="20.100000000000001" customHeight="1" x14ac:dyDescent="0.15">
      <c r="A95" s="59"/>
      <c r="B95" s="59"/>
      <c r="C95" s="83"/>
      <c r="D95" s="84">
        <v>1</v>
      </c>
      <c r="E95" s="64" t="s">
        <v>140</v>
      </c>
      <c r="I95" s="11"/>
      <c r="J95" s="11"/>
      <c r="K95" s="11"/>
      <c r="L95" s="11"/>
      <c r="M95" s="11"/>
      <c r="N95" s="11"/>
      <c r="O95" s="11"/>
      <c r="P95" s="11"/>
      <c r="Q95" s="11"/>
      <c r="R95" s="11"/>
      <c r="S95" s="11"/>
      <c r="T95" s="11"/>
      <c r="U95" s="11"/>
      <c r="V95" s="11"/>
      <c r="W95" s="11"/>
      <c r="X95" s="11"/>
      <c r="Y95" s="11"/>
      <c r="Z95" s="126"/>
    </row>
    <row r="96" spans="1:27" ht="30" customHeight="1" x14ac:dyDescent="0.15">
      <c r="A96" s="59"/>
      <c r="B96" s="59"/>
      <c r="C96" s="83"/>
      <c r="D96" s="84"/>
      <c r="E96" s="89"/>
      <c r="F96" s="89"/>
      <c r="G96" s="89"/>
      <c r="H96" s="89"/>
      <c r="I96" s="127"/>
      <c r="J96" s="128" t="s">
        <v>149</v>
      </c>
      <c r="K96" s="128"/>
      <c r="L96" s="128"/>
      <c r="M96" s="128"/>
      <c r="N96" s="128"/>
      <c r="O96" s="128"/>
      <c r="P96" s="128"/>
      <c r="Q96" s="128"/>
      <c r="R96" s="128"/>
      <c r="S96" s="128"/>
      <c r="T96" s="128"/>
      <c r="U96" s="128"/>
      <c r="V96" s="128"/>
      <c r="W96" s="128"/>
      <c r="X96" s="128"/>
      <c r="Y96" s="128"/>
      <c r="Z96" s="129"/>
    </row>
    <row r="97" spans="1:27" ht="20.100000000000001" customHeight="1" x14ac:dyDescent="0.15">
      <c r="A97" s="59"/>
      <c r="B97" s="59"/>
      <c r="C97" s="83"/>
      <c r="D97" s="84">
        <v>2</v>
      </c>
      <c r="E97" s="64" t="s">
        <v>141</v>
      </c>
      <c r="I97" s="11"/>
      <c r="J97" s="11"/>
      <c r="K97" s="11"/>
      <c r="L97" s="11"/>
      <c r="M97" s="11"/>
      <c r="N97" s="11"/>
      <c r="O97" s="11"/>
      <c r="P97" s="11"/>
      <c r="Q97" s="11"/>
      <c r="R97" s="11"/>
      <c r="S97" s="11"/>
      <c r="T97" s="11"/>
      <c r="U97" s="11"/>
      <c r="V97" s="11"/>
      <c r="W97" s="11"/>
      <c r="X97" s="11"/>
      <c r="Y97" s="11"/>
      <c r="Z97" s="126"/>
    </row>
    <row r="98" spans="1:27" ht="30" customHeight="1" x14ac:dyDescent="0.15">
      <c r="A98" s="59"/>
      <c r="B98" s="59"/>
      <c r="C98" s="83"/>
      <c r="D98" s="84"/>
      <c r="E98" s="89"/>
      <c r="F98" s="89"/>
      <c r="G98" s="89"/>
      <c r="H98" s="89"/>
      <c r="I98" s="127"/>
      <c r="J98" s="128" t="s">
        <v>150</v>
      </c>
      <c r="K98" s="128"/>
      <c r="L98" s="128"/>
      <c r="M98" s="128"/>
      <c r="N98" s="128"/>
      <c r="O98" s="128"/>
      <c r="P98" s="128"/>
      <c r="Q98" s="128"/>
      <c r="R98" s="128"/>
      <c r="S98" s="128"/>
      <c r="T98" s="128"/>
      <c r="U98" s="128"/>
      <c r="V98" s="128"/>
      <c r="W98" s="128"/>
      <c r="X98" s="128"/>
      <c r="Y98" s="128"/>
      <c r="Z98" s="129"/>
    </row>
    <row r="99" spans="1:27" ht="20.100000000000001" customHeight="1" x14ac:dyDescent="0.15">
      <c r="A99" s="59"/>
      <c r="B99" s="59"/>
      <c r="C99" s="83"/>
      <c r="D99" s="84">
        <v>3</v>
      </c>
      <c r="E99" s="64" t="s">
        <v>142</v>
      </c>
      <c r="I99" s="11"/>
      <c r="J99" s="11"/>
      <c r="K99" s="11"/>
      <c r="L99" s="11"/>
      <c r="M99" s="11"/>
      <c r="N99" s="11"/>
      <c r="O99" s="11"/>
      <c r="P99" s="11"/>
      <c r="Q99" s="11"/>
      <c r="R99" s="11"/>
      <c r="S99" s="11"/>
      <c r="T99" s="11"/>
      <c r="U99" s="11"/>
      <c r="V99" s="11"/>
      <c r="W99" s="11"/>
      <c r="X99" s="11"/>
      <c r="Y99" s="11"/>
      <c r="Z99" s="126"/>
    </row>
    <row r="100" spans="1:27" ht="20.100000000000001" customHeight="1" x14ac:dyDescent="0.15">
      <c r="A100" s="59"/>
      <c r="B100" s="59"/>
      <c r="C100" s="83"/>
      <c r="D100" s="84"/>
      <c r="E100" s="114" t="s">
        <v>147</v>
      </c>
      <c r="F100" s="89"/>
      <c r="G100" s="89"/>
      <c r="H100" s="89"/>
      <c r="I100" s="127"/>
      <c r="J100" s="101" t="s">
        <v>143</v>
      </c>
      <c r="K100" s="114"/>
      <c r="L100" s="114"/>
      <c r="M100" s="114"/>
      <c r="N100" s="114"/>
      <c r="O100" s="114"/>
      <c r="P100" s="114"/>
      <c r="Q100" s="114"/>
      <c r="R100" s="114"/>
      <c r="S100" s="114"/>
      <c r="T100" s="114"/>
      <c r="U100" s="114"/>
      <c r="V100" s="114"/>
      <c r="W100" s="114"/>
      <c r="X100" s="114"/>
      <c r="Y100" s="114"/>
      <c r="Z100" s="126"/>
    </row>
    <row r="101" spans="1:27" ht="20.100000000000001" customHeight="1" x14ac:dyDescent="0.15">
      <c r="A101" s="59"/>
      <c r="B101" s="59"/>
      <c r="C101" s="103"/>
      <c r="D101" s="104"/>
      <c r="E101" s="104"/>
      <c r="F101" s="104"/>
      <c r="G101" s="104"/>
      <c r="H101" s="104"/>
      <c r="I101" s="130"/>
      <c r="J101" s="131"/>
      <c r="K101" s="131"/>
      <c r="L101" s="131"/>
      <c r="M101" s="131"/>
      <c r="N101" s="131"/>
      <c r="O101" s="131"/>
      <c r="P101" s="131"/>
      <c r="Q101" s="131"/>
      <c r="R101" s="131"/>
      <c r="S101" s="131"/>
      <c r="T101" s="131"/>
      <c r="U101" s="131"/>
      <c r="V101" s="131"/>
      <c r="W101" s="131"/>
      <c r="X101" s="131"/>
      <c r="Y101" s="131"/>
      <c r="Z101" s="104"/>
      <c r="AA101" s="100"/>
    </row>
    <row r="102" spans="1:27" ht="20.100000000000001" hidden="1" customHeight="1" x14ac:dyDescent="0.15">
      <c r="A102" s="59"/>
      <c r="B102" s="59"/>
      <c r="C102" s="89"/>
      <c r="D102" s="89"/>
      <c r="E102" s="89"/>
      <c r="F102" s="89"/>
      <c r="G102" s="89"/>
      <c r="H102" s="89"/>
      <c r="I102" s="120"/>
      <c r="J102" s="114"/>
      <c r="K102" s="114"/>
      <c r="L102" s="114"/>
      <c r="M102" s="114"/>
      <c r="N102" s="114"/>
      <c r="O102" s="114"/>
      <c r="P102" s="114"/>
      <c r="Q102" s="114"/>
      <c r="R102" s="114"/>
      <c r="S102" s="114"/>
      <c r="T102" s="114"/>
      <c r="U102" s="114"/>
      <c r="V102" s="114"/>
      <c r="W102" s="114"/>
      <c r="X102" s="114"/>
      <c r="Y102" s="114"/>
      <c r="Z102" s="89"/>
    </row>
    <row r="103" spans="1:27" ht="20.100000000000001" hidden="1" customHeight="1" x14ac:dyDescent="0.15">
      <c r="A103" s="66"/>
      <c r="B103" s="66"/>
      <c r="C103" s="89"/>
      <c r="D103" s="89"/>
      <c r="E103" s="89"/>
      <c r="F103" s="89"/>
      <c r="G103" s="89"/>
      <c r="H103" s="89"/>
      <c r="I103" s="108"/>
      <c r="J103" s="89"/>
      <c r="K103" s="119"/>
      <c r="L103" s="89"/>
      <c r="M103" s="89"/>
      <c r="N103" s="89"/>
      <c r="O103" s="89"/>
      <c r="P103" s="89"/>
      <c r="Q103" s="89"/>
      <c r="R103" s="89"/>
      <c r="S103" s="89"/>
      <c r="T103" s="89"/>
      <c r="U103" s="89"/>
      <c r="V103" s="89"/>
      <c r="W103" s="89"/>
      <c r="X103" s="89"/>
      <c r="Y103" s="89"/>
      <c r="Z103" s="89"/>
    </row>
    <row r="104" spans="1:27" ht="20.100000000000001" hidden="1" customHeight="1" x14ac:dyDescent="0.15">
      <c r="A104" s="66"/>
      <c r="B104" s="66"/>
      <c r="C104" s="89"/>
      <c r="D104" s="89"/>
      <c r="E104" s="89"/>
      <c r="F104" s="89"/>
      <c r="G104" s="89"/>
      <c r="H104" s="89"/>
      <c r="I104" s="108"/>
      <c r="J104" s="89"/>
      <c r="K104" s="119"/>
      <c r="L104" s="89"/>
      <c r="M104" s="89"/>
      <c r="N104" s="89"/>
      <c r="O104" s="89"/>
      <c r="P104" s="89"/>
      <c r="Q104" s="89"/>
      <c r="R104" s="89"/>
      <c r="S104" s="89"/>
      <c r="T104" s="89"/>
      <c r="U104" s="89"/>
      <c r="V104" s="89"/>
      <c r="W104" s="89"/>
      <c r="X104" s="89"/>
      <c r="Y104" s="89"/>
      <c r="Z104" s="89"/>
    </row>
    <row r="105" spans="1:27" ht="20.100000000000001" hidden="1" customHeight="1" x14ac:dyDescent="0.15">
      <c r="A105" s="66"/>
      <c r="B105" s="66"/>
      <c r="C105" s="89"/>
      <c r="D105" s="89"/>
      <c r="E105" s="89"/>
      <c r="F105" s="89"/>
      <c r="G105" s="89"/>
      <c r="H105" s="89"/>
      <c r="I105" s="108"/>
      <c r="J105" s="89"/>
      <c r="K105" s="119"/>
      <c r="L105" s="89"/>
      <c r="M105" s="89"/>
      <c r="N105" s="89"/>
      <c r="O105" s="89"/>
      <c r="P105" s="89"/>
      <c r="Q105" s="89"/>
      <c r="R105" s="89"/>
      <c r="S105" s="89"/>
      <c r="T105" s="89"/>
      <c r="U105" s="89"/>
      <c r="V105" s="89"/>
      <c r="W105" s="89"/>
      <c r="X105" s="89"/>
      <c r="Y105" s="89"/>
      <c r="Z105" s="89"/>
    </row>
    <row r="106" spans="1:27" ht="20.100000000000001" hidden="1" customHeight="1" x14ac:dyDescent="0.15">
      <c r="A106" s="66"/>
      <c r="B106" s="66"/>
      <c r="C106" s="89"/>
      <c r="D106" s="89"/>
      <c r="E106" s="89"/>
      <c r="F106" s="89"/>
      <c r="G106" s="89"/>
      <c r="H106" s="89"/>
      <c r="I106" s="108"/>
      <c r="J106" s="89"/>
      <c r="K106" s="119"/>
      <c r="L106" s="89"/>
      <c r="M106" s="89"/>
      <c r="N106" s="89"/>
      <c r="O106" s="89"/>
      <c r="P106" s="89"/>
      <c r="Q106" s="89"/>
      <c r="R106" s="89"/>
      <c r="S106" s="89"/>
      <c r="T106" s="89"/>
      <c r="U106" s="89"/>
      <c r="V106" s="89"/>
      <c r="W106" s="89"/>
      <c r="X106" s="89"/>
      <c r="Y106" s="89"/>
      <c r="Z106" s="89"/>
    </row>
    <row r="107" spans="1:27" ht="15" customHeight="1" x14ac:dyDescent="0.15">
      <c r="A107" s="66"/>
      <c r="B107" s="66"/>
      <c r="C107" s="89"/>
      <c r="D107" s="89"/>
      <c r="E107" s="89"/>
      <c r="F107" s="89"/>
      <c r="G107" s="89"/>
      <c r="H107" s="89"/>
      <c r="I107" s="108"/>
      <c r="J107" s="89"/>
      <c r="K107" s="119"/>
      <c r="L107" s="89"/>
      <c r="M107" s="89"/>
      <c r="N107" s="89"/>
      <c r="O107" s="89"/>
      <c r="P107" s="89"/>
      <c r="Q107" s="89"/>
      <c r="R107" s="89"/>
      <c r="S107" s="89"/>
      <c r="T107" s="89"/>
      <c r="U107" s="89"/>
      <c r="V107" s="89"/>
      <c r="W107" s="89"/>
      <c r="X107" s="89"/>
      <c r="Y107" s="89"/>
      <c r="Z107" s="89"/>
    </row>
    <row r="108" spans="1:27" ht="15" customHeight="1" x14ac:dyDescent="0.15">
      <c r="A108" s="66"/>
      <c r="B108" s="66"/>
      <c r="C108" s="89"/>
      <c r="D108" s="89"/>
      <c r="E108" s="89"/>
      <c r="F108" s="89"/>
      <c r="G108" s="89"/>
      <c r="H108" s="89"/>
      <c r="I108" s="108"/>
      <c r="J108" s="109"/>
      <c r="K108" s="109"/>
      <c r="L108" s="109"/>
      <c r="M108" s="109"/>
      <c r="N108" s="109"/>
      <c r="O108" s="109"/>
      <c r="P108" s="109"/>
      <c r="Q108" s="109"/>
      <c r="R108" s="109"/>
      <c r="S108" s="109"/>
      <c r="T108" s="109"/>
      <c r="U108" s="109"/>
      <c r="V108" s="109"/>
      <c r="W108" s="109"/>
      <c r="X108" s="109"/>
      <c r="Y108" s="109"/>
      <c r="Z108" s="89"/>
    </row>
    <row r="109" spans="1:27" ht="20.100000000000001" customHeight="1" x14ac:dyDescent="0.15">
      <c r="A109" s="66"/>
      <c r="B109" s="66"/>
      <c r="C109" s="76" t="s">
        <v>144</v>
      </c>
      <c r="D109" s="77"/>
      <c r="E109" s="77"/>
      <c r="F109" s="77"/>
      <c r="G109" s="77"/>
      <c r="H109" s="78"/>
      <c r="I109" s="132"/>
      <c r="J109" s="133"/>
      <c r="K109" s="133"/>
      <c r="L109" s="133"/>
      <c r="M109" s="133"/>
      <c r="N109" s="133"/>
      <c r="O109" s="133"/>
      <c r="P109" s="133"/>
      <c r="Q109" s="133"/>
      <c r="R109" s="133"/>
      <c r="S109" s="133"/>
      <c r="T109" s="133"/>
      <c r="U109" s="133"/>
      <c r="V109" s="133"/>
      <c r="W109" s="133"/>
      <c r="X109" s="133"/>
      <c r="Y109" s="133"/>
      <c r="Z109" s="133"/>
    </row>
    <row r="110" spans="1:27" ht="20.100000000000001" customHeight="1" x14ac:dyDescent="0.15">
      <c r="A110" s="66"/>
      <c r="B110" s="66"/>
      <c r="C110" s="134"/>
      <c r="D110" s="135"/>
      <c r="E110" s="135"/>
      <c r="F110" s="135"/>
      <c r="G110" s="135"/>
      <c r="H110" s="135"/>
      <c r="Z110" s="136"/>
      <c r="AA110" s="100"/>
    </row>
    <row r="111" spans="1:27" ht="20.100000000000001" customHeight="1" x14ac:dyDescent="0.15">
      <c r="A111" s="66">
        <f>IFERROR(IF(TRIM($I111)="",1001,0),3)</f>
        <v>1001</v>
      </c>
      <c r="B111" s="66"/>
      <c r="C111" s="83"/>
      <c r="D111" s="84">
        <v>1</v>
      </c>
      <c r="E111" s="64" t="s">
        <v>127</v>
      </c>
      <c r="I111" s="11"/>
      <c r="J111" s="12"/>
      <c r="K111" s="12"/>
      <c r="L111" s="12"/>
      <c r="M111" s="12"/>
      <c r="N111" s="89"/>
      <c r="O111" s="89"/>
      <c r="P111" s="89"/>
      <c r="Q111" s="89"/>
      <c r="R111" s="89"/>
      <c r="S111" s="89"/>
      <c r="T111" s="89"/>
      <c r="U111" s="89"/>
      <c r="V111" s="89"/>
      <c r="W111" s="89"/>
      <c r="X111" s="89"/>
      <c r="Y111" s="89"/>
      <c r="Z111" s="88"/>
    </row>
    <row r="112" spans="1:27" ht="19.899999999999999" customHeight="1" x14ac:dyDescent="0.15">
      <c r="A112" s="66"/>
      <c r="B112" s="66"/>
      <c r="C112" s="92"/>
      <c r="D112" s="89"/>
      <c r="E112" s="89"/>
      <c r="F112" s="89"/>
      <c r="G112" s="89"/>
      <c r="H112" s="89"/>
      <c r="I112" s="86"/>
      <c r="J112" s="137" t="s">
        <v>110</v>
      </c>
      <c r="K112" s="137"/>
      <c r="L112" s="137"/>
      <c r="M112" s="137"/>
      <c r="N112" s="137"/>
      <c r="O112" s="137"/>
      <c r="P112" s="137"/>
      <c r="Q112" s="137"/>
      <c r="R112" s="137"/>
      <c r="S112" s="137"/>
      <c r="T112" s="137"/>
      <c r="U112" s="137"/>
      <c r="V112" s="137"/>
      <c r="W112" s="137"/>
      <c r="X112" s="137"/>
      <c r="Y112" s="137"/>
      <c r="Z112" s="88"/>
    </row>
    <row r="113" spans="1:26" ht="20.100000000000001" customHeight="1" x14ac:dyDescent="0.15">
      <c r="A113" s="66"/>
      <c r="B113" s="66"/>
      <c r="C113" s="83"/>
      <c r="D113" s="84">
        <v>2</v>
      </c>
      <c r="E113" s="64" t="s">
        <v>55</v>
      </c>
      <c r="I113" s="138"/>
      <c r="J113" s="138"/>
      <c r="K113" s="138"/>
      <c r="L113" s="138"/>
      <c r="M113" s="89"/>
      <c r="N113" s="89"/>
      <c r="O113" s="89"/>
      <c r="P113" s="89"/>
      <c r="Q113" s="89"/>
      <c r="R113" s="89"/>
      <c r="S113" s="89"/>
      <c r="T113" s="89"/>
      <c r="U113" s="89"/>
      <c r="V113" s="89"/>
      <c r="W113" s="89"/>
      <c r="X113" s="89"/>
      <c r="Z113" s="136"/>
    </row>
    <row r="114" spans="1:26" ht="45" customHeight="1" x14ac:dyDescent="0.15">
      <c r="A114" s="66"/>
      <c r="B114" s="66"/>
      <c r="C114" s="83"/>
      <c r="D114" s="84"/>
      <c r="E114" s="139" t="s">
        <v>103</v>
      </c>
      <c r="F114" s="139"/>
      <c r="G114" s="139"/>
      <c r="H114" s="139"/>
      <c r="I114" s="139"/>
      <c r="J114" s="139"/>
      <c r="K114" s="139"/>
      <c r="L114" s="139"/>
      <c r="M114" s="139"/>
      <c r="N114" s="139"/>
      <c r="O114" s="139"/>
      <c r="P114" s="139"/>
      <c r="Q114" s="139"/>
      <c r="R114" s="139"/>
      <c r="S114" s="139"/>
      <c r="T114" s="139"/>
      <c r="U114" s="139"/>
      <c r="V114" s="139"/>
      <c r="W114" s="139"/>
      <c r="X114" s="139"/>
      <c r="Y114" s="139"/>
      <c r="Z114" s="136"/>
    </row>
    <row r="115" spans="1:26" ht="20.100000000000001" customHeight="1" x14ac:dyDescent="0.15">
      <c r="A115" s="66">
        <f>IFERROR(IF(TRIM($I115)="",1001,0),3)</f>
        <v>1001</v>
      </c>
      <c r="B115" s="66"/>
      <c r="C115" s="83"/>
      <c r="E115" s="140" t="s">
        <v>56</v>
      </c>
      <c r="F115" s="141"/>
      <c r="G115" s="141"/>
      <c r="H115" s="142"/>
      <c r="I115" s="32"/>
      <c r="J115" s="33"/>
      <c r="K115" s="33"/>
      <c r="L115" s="33"/>
      <c r="M115" s="34"/>
      <c r="Y115" s="89"/>
      <c r="Z115" s="136"/>
    </row>
    <row r="116" spans="1:26" ht="20.100000000000001" customHeight="1" x14ac:dyDescent="0.15">
      <c r="A116" s="66">
        <f>IFERROR(IF(TRIM($I116)="",1001,0),3)</f>
        <v>1001</v>
      </c>
      <c r="B116" s="66"/>
      <c r="C116" s="83"/>
      <c r="D116" s="84"/>
      <c r="E116" s="143" t="s">
        <v>57</v>
      </c>
      <c r="F116" s="144"/>
      <c r="G116" s="144"/>
      <c r="H116" s="145"/>
      <c r="I116" s="8"/>
      <c r="J116" s="9"/>
      <c r="K116" s="9"/>
      <c r="L116" s="9"/>
      <c r="M116" s="10"/>
      <c r="Y116" s="89"/>
      <c r="Z116" s="136"/>
    </row>
    <row r="117" spans="1:26" ht="20.100000000000001" customHeight="1" x14ac:dyDescent="0.15">
      <c r="A117" s="66">
        <f>IFERROR(IF(TRIM($I117)="",1001,0),3)</f>
        <v>1001</v>
      </c>
      <c r="B117" s="66"/>
      <c r="C117" s="83"/>
      <c r="D117" s="84"/>
      <c r="E117" s="146" t="s">
        <v>58</v>
      </c>
      <c r="F117" s="147"/>
      <c r="G117" s="147"/>
      <c r="H117" s="148"/>
      <c r="I117" s="8"/>
      <c r="J117" s="9"/>
      <c r="K117" s="9"/>
      <c r="L117" s="9"/>
      <c r="M117" s="10"/>
      <c r="Y117" s="89"/>
      <c r="Z117" s="136"/>
    </row>
    <row r="118" spans="1:26" ht="20.100000000000001" customHeight="1" x14ac:dyDescent="0.15">
      <c r="A118" s="66">
        <f>IFERROR(IF(TRIM($I118)="",1001,0),3)</f>
        <v>1001</v>
      </c>
      <c r="B118" s="66"/>
      <c r="C118" s="83"/>
      <c r="D118" s="84"/>
      <c r="E118" s="146" t="s">
        <v>59</v>
      </c>
      <c r="F118" s="147"/>
      <c r="G118" s="147"/>
      <c r="H118" s="148"/>
      <c r="I118" s="8"/>
      <c r="J118" s="9"/>
      <c r="K118" s="9"/>
      <c r="L118" s="9"/>
      <c r="M118" s="10"/>
      <c r="Y118" s="89"/>
      <c r="Z118" s="136"/>
    </row>
    <row r="119" spans="1:26" ht="20.100000000000001" customHeight="1" x14ac:dyDescent="0.15">
      <c r="A119" s="66">
        <f>IFERROR(IF(TRIM($I119)="",1001,0),3)</f>
        <v>1001</v>
      </c>
      <c r="B119" s="66"/>
      <c r="C119" s="83"/>
      <c r="D119" s="84"/>
      <c r="E119" s="149" t="s">
        <v>60</v>
      </c>
      <c r="F119" s="150"/>
      <c r="G119" s="150"/>
      <c r="H119" s="151"/>
      <c r="I119" s="13"/>
      <c r="J119" s="27"/>
      <c r="K119" s="27"/>
      <c r="L119" s="27"/>
      <c r="M119" s="28"/>
      <c r="Y119" s="89"/>
      <c r="Z119" s="136"/>
    </row>
    <row r="120" spans="1:26" ht="20.100000000000001" customHeight="1" x14ac:dyDescent="0.15">
      <c r="A120" s="66"/>
      <c r="B120" s="66"/>
      <c r="C120" s="83"/>
      <c r="D120" s="84"/>
      <c r="E120" s="152"/>
      <c r="F120" s="153"/>
      <c r="G120" s="154"/>
      <c r="H120" s="154"/>
      <c r="I120" s="155"/>
      <c r="J120" s="154"/>
      <c r="K120" s="154"/>
      <c r="Y120" s="89"/>
      <c r="Z120" s="136"/>
    </row>
    <row r="121" spans="1:26" ht="20.100000000000001" customHeight="1" x14ac:dyDescent="0.15">
      <c r="A121" s="66"/>
      <c r="B121" s="66"/>
      <c r="C121" s="83"/>
      <c r="D121" s="84">
        <v>3</v>
      </c>
      <c r="E121" s="64" t="s">
        <v>61</v>
      </c>
      <c r="I121" s="29"/>
      <c r="J121" s="29"/>
      <c r="K121" s="29"/>
      <c r="L121" s="29"/>
      <c r="M121" s="29"/>
      <c r="N121" s="89" t="s">
        <v>47</v>
      </c>
      <c r="O121" s="89"/>
      <c r="P121" s="89"/>
      <c r="Q121" s="89"/>
      <c r="R121" s="89"/>
      <c r="S121" s="89"/>
      <c r="T121" s="89"/>
      <c r="U121" s="89"/>
      <c r="V121" s="89"/>
      <c r="W121" s="89"/>
      <c r="X121" s="89"/>
      <c r="Y121" s="89"/>
      <c r="Z121" s="88"/>
    </row>
    <row r="122" spans="1:26" ht="20.100000000000001" customHeight="1" x14ac:dyDescent="0.15">
      <c r="A122" s="66"/>
      <c r="B122" s="66"/>
      <c r="C122" s="92"/>
      <c r="D122" s="89"/>
      <c r="E122" s="89"/>
      <c r="F122" s="89"/>
      <c r="G122" s="89"/>
      <c r="H122" s="89"/>
      <c r="I122" s="86"/>
      <c r="J122" s="91" t="s">
        <v>151</v>
      </c>
      <c r="K122" s="91"/>
      <c r="L122" s="91"/>
      <c r="M122" s="91"/>
      <c r="N122" s="91"/>
      <c r="O122" s="91"/>
      <c r="P122" s="91"/>
      <c r="Q122" s="91"/>
      <c r="R122" s="91"/>
      <c r="S122" s="91"/>
      <c r="T122" s="91"/>
      <c r="U122" s="91"/>
      <c r="V122" s="91"/>
      <c r="W122" s="91"/>
      <c r="X122" s="91"/>
      <c r="Y122" s="91"/>
      <c r="Z122" s="88"/>
    </row>
    <row r="123" spans="1:26" ht="20.100000000000001" customHeight="1" x14ac:dyDescent="0.15">
      <c r="A123" s="66">
        <f>IFERROR(IF(TRIM($I123)="",1001,0),3)</f>
        <v>1001</v>
      </c>
      <c r="B123" s="66"/>
      <c r="C123" s="83"/>
      <c r="D123" s="84">
        <v>4</v>
      </c>
      <c r="E123" s="64" t="s">
        <v>62</v>
      </c>
      <c r="I123" s="29"/>
      <c r="J123" s="29"/>
      <c r="K123" s="29"/>
      <c r="L123" s="29"/>
      <c r="M123" s="29"/>
      <c r="N123" s="89" t="s">
        <v>47</v>
      </c>
      <c r="O123" s="89"/>
      <c r="P123" s="89"/>
      <c r="Q123" s="89"/>
      <c r="R123" s="89"/>
      <c r="S123" s="89"/>
      <c r="T123" s="89"/>
      <c r="U123" s="89"/>
      <c r="V123" s="89"/>
      <c r="W123" s="89"/>
      <c r="X123" s="89"/>
      <c r="Y123" s="89"/>
      <c r="Z123" s="88"/>
    </row>
    <row r="124" spans="1:26" ht="20.100000000000001" customHeight="1" x14ac:dyDescent="0.15">
      <c r="A124" s="66"/>
      <c r="B124" s="66"/>
      <c r="C124" s="92"/>
      <c r="D124" s="89"/>
      <c r="E124" s="89"/>
      <c r="F124" s="89"/>
      <c r="G124" s="89"/>
      <c r="H124" s="89"/>
      <c r="I124" s="86"/>
      <c r="J124" s="156" t="s">
        <v>152</v>
      </c>
      <c r="K124" s="156"/>
      <c r="L124" s="156"/>
      <c r="M124" s="156"/>
      <c r="N124" s="156"/>
      <c r="O124" s="156"/>
      <c r="P124" s="156"/>
      <c r="Q124" s="156"/>
      <c r="R124" s="156"/>
      <c r="S124" s="156"/>
      <c r="T124" s="156"/>
      <c r="U124" s="156"/>
      <c r="V124" s="156"/>
      <c r="W124" s="156"/>
      <c r="X124" s="156"/>
      <c r="Y124" s="156"/>
      <c r="Z124" s="88"/>
    </row>
    <row r="125" spans="1:26" ht="20.100000000000001" customHeight="1" x14ac:dyDescent="0.15">
      <c r="A125" s="66">
        <f>IFERROR(IF(TRIM($I125)="",1001,0),3)</f>
        <v>1001</v>
      </c>
      <c r="B125" s="66"/>
      <c r="C125" s="83"/>
      <c r="D125" s="84">
        <v>5</v>
      </c>
      <c r="E125" s="64" t="s">
        <v>6</v>
      </c>
      <c r="I125" s="29"/>
      <c r="J125" s="29"/>
      <c r="K125" s="29"/>
      <c r="L125" s="29"/>
      <c r="M125" s="29"/>
      <c r="N125" s="89" t="s">
        <v>8</v>
      </c>
      <c r="O125" s="89"/>
      <c r="P125" s="89"/>
      <c r="Q125" s="89"/>
      <c r="R125" s="89"/>
      <c r="S125" s="89"/>
      <c r="T125" s="89"/>
      <c r="U125" s="89"/>
      <c r="V125" s="89"/>
      <c r="W125" s="89"/>
      <c r="X125" s="89"/>
      <c r="Y125" s="89"/>
      <c r="Z125" s="88"/>
    </row>
    <row r="126" spans="1:26" ht="30" customHeight="1" x14ac:dyDescent="0.15">
      <c r="A126" s="66"/>
      <c r="B126" s="66"/>
      <c r="C126" s="92"/>
      <c r="D126" s="89"/>
      <c r="E126" s="89"/>
      <c r="F126" s="89"/>
      <c r="G126" s="89"/>
      <c r="H126" s="89"/>
      <c r="I126" s="86"/>
      <c r="J126" s="113" t="s">
        <v>120</v>
      </c>
      <c r="K126" s="137"/>
      <c r="L126" s="137"/>
      <c r="M126" s="137"/>
      <c r="N126" s="137"/>
      <c r="O126" s="137"/>
      <c r="P126" s="137"/>
      <c r="Q126" s="137"/>
      <c r="R126" s="137"/>
      <c r="S126" s="137"/>
      <c r="T126" s="137"/>
      <c r="U126" s="137"/>
      <c r="V126" s="137"/>
      <c r="W126" s="137"/>
      <c r="X126" s="137"/>
      <c r="Y126" s="137"/>
      <c r="Z126" s="88"/>
    </row>
    <row r="127" spans="1:26" ht="20.100000000000001" customHeight="1" x14ac:dyDescent="0.15">
      <c r="A127" s="66"/>
      <c r="B127" s="66"/>
      <c r="C127" s="83"/>
      <c r="D127" s="84">
        <v>6</v>
      </c>
      <c r="E127" s="64" t="s">
        <v>9</v>
      </c>
      <c r="I127" s="31"/>
      <c r="J127" s="12"/>
      <c r="K127" s="12"/>
      <c r="L127" s="12"/>
      <c r="M127" s="12"/>
      <c r="N127" s="89"/>
      <c r="O127" s="89"/>
      <c r="P127" s="89"/>
      <c r="Q127" s="89"/>
      <c r="R127" s="89"/>
      <c r="S127" s="89"/>
      <c r="T127" s="89"/>
      <c r="U127" s="89"/>
      <c r="V127" s="89"/>
      <c r="W127" s="89"/>
      <c r="X127" s="89"/>
      <c r="Y127" s="89"/>
      <c r="Z127" s="88"/>
    </row>
    <row r="128" spans="1:26" ht="30" customHeight="1" x14ac:dyDescent="0.15">
      <c r="A128" s="66"/>
      <c r="B128" s="66"/>
      <c r="C128" s="92"/>
      <c r="D128" s="89"/>
      <c r="E128" s="89"/>
      <c r="F128" s="89"/>
      <c r="G128" s="89"/>
      <c r="H128" s="89"/>
      <c r="I128" s="86"/>
      <c r="J128" s="156" t="str">
        <f>日付例&amp;"　履歴事項全部証明書記載の設立年月日を入力してください。個人の場合や設立日が1900/3/31以前の場合は、入力不要です。"</f>
        <v>例)2026/4/1、R8/4/1　履歴事項全部証明書記載の設立年月日を入力してください。個人の場合や設立日が1900/3/31以前の場合は、入力不要です。</v>
      </c>
      <c r="K128" s="156"/>
      <c r="L128" s="156"/>
      <c r="M128" s="156"/>
      <c r="N128" s="156"/>
      <c r="O128" s="156"/>
      <c r="P128" s="156"/>
      <c r="Q128" s="156"/>
      <c r="R128" s="156"/>
      <c r="S128" s="156"/>
      <c r="T128" s="156"/>
      <c r="U128" s="156"/>
      <c r="V128" s="156"/>
      <c r="W128" s="156"/>
      <c r="X128" s="156"/>
      <c r="Y128" s="156"/>
      <c r="Z128" s="88"/>
    </row>
    <row r="129" spans="1:27" ht="20.100000000000001" customHeight="1" x14ac:dyDescent="0.15">
      <c r="A129" s="66">
        <f>IFERROR(IF(TRIM($I129)="",1001,0),3)</f>
        <v>1001</v>
      </c>
      <c r="B129" s="66"/>
      <c r="C129" s="83"/>
      <c r="D129" s="84">
        <v>7</v>
      </c>
      <c r="E129" s="64" t="s">
        <v>65</v>
      </c>
      <c r="I129" s="11"/>
      <c r="J129" s="12"/>
      <c r="K129" s="12"/>
      <c r="L129" s="12"/>
      <c r="M129" s="12"/>
      <c r="N129" s="89"/>
      <c r="O129" s="89"/>
      <c r="P129" s="89"/>
      <c r="Q129" s="89"/>
      <c r="R129" s="89"/>
      <c r="S129" s="89"/>
      <c r="T129" s="89"/>
      <c r="U129" s="89"/>
      <c r="V129" s="89"/>
      <c r="W129" s="89"/>
      <c r="X129" s="89"/>
      <c r="Y129" s="89"/>
      <c r="Z129" s="88"/>
    </row>
    <row r="130" spans="1:27" ht="19.899999999999999" customHeight="1" x14ac:dyDescent="0.15">
      <c r="A130" s="66"/>
      <c r="B130" s="66"/>
      <c r="C130" s="92"/>
      <c r="D130" s="89"/>
      <c r="E130" s="89"/>
      <c r="F130" s="89"/>
      <c r="G130" s="89"/>
      <c r="H130" s="89"/>
      <c r="I130" s="86"/>
      <c r="J130" s="91" t="s">
        <v>66</v>
      </c>
      <c r="K130" s="91"/>
      <c r="L130" s="91"/>
      <c r="M130" s="91"/>
      <c r="N130" s="91"/>
      <c r="O130" s="91"/>
      <c r="P130" s="91"/>
      <c r="Q130" s="91"/>
      <c r="R130" s="91"/>
      <c r="S130" s="91"/>
      <c r="T130" s="91"/>
      <c r="U130" s="91"/>
      <c r="V130" s="91"/>
      <c r="W130" s="91"/>
      <c r="X130" s="91"/>
      <c r="Y130" s="91"/>
      <c r="Z130" s="88"/>
    </row>
    <row r="131" spans="1:27" ht="20.100000000000001" customHeight="1" x14ac:dyDescent="0.15">
      <c r="A131" s="66">
        <f>IFERROR(IF(TRIM($I131)="",1001,0),3)</f>
        <v>1001</v>
      </c>
      <c r="B131" s="66"/>
      <c r="C131" s="83"/>
      <c r="D131" s="84">
        <v>8</v>
      </c>
      <c r="E131" s="64" t="s">
        <v>63</v>
      </c>
      <c r="I131" s="11"/>
      <c r="J131" s="12"/>
      <c r="K131" s="12"/>
      <c r="L131" s="12"/>
      <c r="M131" s="12"/>
      <c r="N131" s="89"/>
      <c r="O131" s="89"/>
      <c r="P131" s="89"/>
      <c r="Q131" s="89"/>
      <c r="R131" s="89"/>
      <c r="S131" s="89"/>
      <c r="T131" s="89"/>
      <c r="U131" s="89"/>
      <c r="V131" s="89"/>
      <c r="W131" s="89"/>
      <c r="X131" s="89"/>
      <c r="Y131" s="89"/>
      <c r="Z131" s="88"/>
    </row>
    <row r="132" spans="1:27" ht="19.899999999999999" customHeight="1" x14ac:dyDescent="0.15">
      <c r="A132" s="66"/>
      <c r="B132" s="66"/>
      <c r="C132" s="92"/>
      <c r="D132" s="89"/>
      <c r="E132" s="89"/>
      <c r="F132" s="89"/>
      <c r="G132" s="89"/>
      <c r="H132" s="89"/>
      <c r="I132" s="86"/>
      <c r="J132" s="91" t="s">
        <v>64</v>
      </c>
      <c r="K132" s="91"/>
      <c r="L132" s="91"/>
      <c r="M132" s="91"/>
      <c r="N132" s="91"/>
      <c r="O132" s="91"/>
      <c r="P132" s="91"/>
      <c r="Q132" s="91"/>
      <c r="R132" s="91"/>
      <c r="S132" s="91"/>
      <c r="T132" s="91"/>
      <c r="U132" s="91"/>
      <c r="V132" s="91"/>
      <c r="W132" s="91"/>
      <c r="X132" s="91"/>
      <c r="Y132" s="91"/>
      <c r="Z132" s="88"/>
    </row>
    <row r="133" spans="1:27" ht="20.100000000000001" customHeight="1" x14ac:dyDescent="0.15">
      <c r="A133" s="66"/>
      <c r="B133" s="66"/>
      <c r="C133" s="103"/>
      <c r="D133" s="104"/>
      <c r="E133" s="104"/>
      <c r="F133" s="104"/>
      <c r="G133" s="104"/>
      <c r="H133" s="104"/>
      <c r="I133" s="104"/>
      <c r="J133" s="105"/>
      <c r="K133" s="105"/>
      <c r="L133" s="105"/>
      <c r="M133" s="157"/>
      <c r="N133" s="105"/>
      <c r="O133" s="105"/>
      <c r="P133" s="157"/>
      <c r="Q133" s="105"/>
      <c r="R133" s="105"/>
      <c r="S133" s="105"/>
      <c r="T133" s="105"/>
      <c r="U133" s="105"/>
      <c r="V133" s="105"/>
      <c r="W133" s="105"/>
      <c r="X133" s="105"/>
      <c r="Y133" s="105"/>
      <c r="Z133" s="158"/>
      <c r="AA133" s="92"/>
    </row>
    <row r="134" spans="1:27" ht="20.100000000000001" customHeight="1" x14ac:dyDescent="0.15">
      <c r="A134" s="66"/>
      <c r="B134" s="66"/>
      <c r="C134" s="89"/>
      <c r="D134" s="89"/>
      <c r="E134" s="89"/>
      <c r="F134" s="89"/>
      <c r="G134" s="89"/>
      <c r="H134" s="89"/>
      <c r="I134" s="89"/>
      <c r="J134" s="109"/>
      <c r="K134" s="109"/>
      <c r="L134" s="109"/>
      <c r="M134" s="159"/>
      <c r="N134" s="109"/>
      <c r="O134" s="109"/>
      <c r="P134" s="159"/>
      <c r="Q134" s="109"/>
      <c r="R134" s="109"/>
      <c r="S134" s="109"/>
      <c r="T134" s="109"/>
      <c r="U134" s="109"/>
      <c r="V134" s="109"/>
      <c r="W134" s="109"/>
      <c r="X134" s="109"/>
      <c r="Y134" s="109"/>
      <c r="Z134" s="109"/>
      <c r="AA134" s="109"/>
    </row>
    <row r="135" spans="1:27" ht="20.100000000000001" customHeight="1" x14ac:dyDescent="0.15">
      <c r="A135" s="66"/>
      <c r="B135" s="66"/>
      <c r="C135" s="89"/>
      <c r="D135" s="89"/>
      <c r="E135" s="89"/>
      <c r="F135" s="89"/>
      <c r="G135" s="89"/>
      <c r="H135" s="89"/>
      <c r="I135" s="89"/>
      <c r="J135" s="109"/>
      <c r="K135" s="109"/>
      <c r="L135" s="109"/>
      <c r="M135" s="159"/>
      <c r="Y135" s="109"/>
      <c r="Z135" s="109"/>
      <c r="AA135" s="109"/>
    </row>
    <row r="136" spans="1:27" ht="20.100000000000001" customHeight="1" x14ac:dyDescent="0.15">
      <c r="A136" s="66"/>
      <c r="B136" s="66"/>
      <c r="C136" s="76" t="s">
        <v>145</v>
      </c>
      <c r="D136" s="77"/>
      <c r="E136" s="77"/>
      <c r="F136" s="77"/>
      <c r="G136" s="77"/>
      <c r="H136" s="78"/>
      <c r="I136" s="132"/>
      <c r="J136" s="133"/>
      <c r="K136" s="133"/>
      <c r="L136" s="133"/>
      <c r="M136" s="133"/>
      <c r="N136" s="133"/>
      <c r="O136" s="133"/>
      <c r="P136" s="133"/>
      <c r="Q136" s="133"/>
      <c r="R136" s="133"/>
      <c r="S136" s="133"/>
      <c r="T136" s="133"/>
      <c r="U136" s="133"/>
      <c r="V136" s="133"/>
      <c r="W136" s="133"/>
      <c r="X136" s="133"/>
      <c r="Y136" s="133"/>
      <c r="Z136" s="133"/>
    </row>
    <row r="137" spans="1:27" ht="20.100000000000001" customHeight="1" x14ac:dyDescent="0.15">
      <c r="A137" s="66"/>
      <c r="B137" s="66"/>
      <c r="C137" s="79"/>
      <c r="D137" s="84"/>
      <c r="E137" s="160"/>
      <c r="F137" s="80"/>
      <c r="G137" s="80"/>
      <c r="H137" s="80"/>
      <c r="I137" s="89"/>
      <c r="J137" s="89"/>
      <c r="K137" s="89"/>
      <c r="L137" s="89"/>
      <c r="M137" s="89"/>
      <c r="N137" s="89"/>
      <c r="O137" s="89"/>
      <c r="P137" s="89"/>
      <c r="Q137" s="89"/>
      <c r="R137" s="89"/>
      <c r="S137" s="89"/>
      <c r="T137" s="89"/>
      <c r="U137" s="89"/>
      <c r="V137" s="89"/>
      <c r="W137" s="89"/>
      <c r="X137" s="89"/>
      <c r="Y137" s="89"/>
      <c r="Z137" s="88"/>
    </row>
    <row r="138" spans="1:27" ht="45" customHeight="1" x14ac:dyDescent="0.15">
      <c r="A138" s="66"/>
      <c r="B138" s="66"/>
      <c r="C138" s="161"/>
      <c r="D138" s="162" t="s">
        <v>153</v>
      </c>
      <c r="E138" s="162"/>
      <c r="F138" s="162"/>
      <c r="G138" s="162"/>
      <c r="H138" s="162"/>
      <c r="I138" s="162"/>
      <c r="J138" s="162"/>
      <c r="K138" s="162"/>
      <c r="L138" s="162"/>
      <c r="M138" s="162"/>
      <c r="N138" s="162"/>
      <c r="O138" s="162"/>
      <c r="P138" s="162"/>
      <c r="Q138" s="162"/>
      <c r="R138" s="162"/>
      <c r="S138" s="162"/>
      <c r="T138" s="162"/>
      <c r="U138" s="162"/>
      <c r="V138" s="162"/>
      <c r="W138" s="162"/>
      <c r="X138" s="162"/>
      <c r="Y138" s="162"/>
      <c r="Z138" s="88"/>
    </row>
    <row r="139" spans="1:27" ht="20.100000000000001" customHeight="1" x14ac:dyDescent="0.15">
      <c r="A139" s="66"/>
      <c r="B139" s="66"/>
      <c r="C139" s="163"/>
      <c r="D139" s="164" t="s">
        <v>121</v>
      </c>
      <c r="E139" s="165"/>
      <c r="F139" s="165"/>
      <c r="G139" s="165"/>
      <c r="H139" s="165"/>
      <c r="I139" s="165"/>
      <c r="J139" s="165"/>
      <c r="K139" s="166" t="s">
        <v>116</v>
      </c>
      <c r="L139" s="167"/>
      <c r="M139" s="167"/>
      <c r="N139" s="167"/>
      <c r="O139" s="167"/>
      <c r="P139" s="167" t="s">
        <v>117</v>
      </c>
      <c r="Q139" s="167"/>
      <c r="R139" s="167"/>
      <c r="S139" s="167"/>
      <c r="T139" s="168" t="s">
        <v>118</v>
      </c>
      <c r="U139" s="168"/>
      <c r="V139" s="168"/>
      <c r="W139" s="168"/>
      <c r="X139" s="168"/>
      <c r="Y139" s="169"/>
      <c r="Z139" s="88"/>
    </row>
    <row r="140" spans="1:27" ht="20.100000000000001" customHeight="1" x14ac:dyDescent="0.15">
      <c r="A140" s="66"/>
      <c r="B140" s="66"/>
      <c r="C140" s="163"/>
      <c r="D140" s="170" t="s">
        <v>67</v>
      </c>
      <c r="E140" s="171"/>
      <c r="F140" s="171"/>
      <c r="G140" s="171"/>
      <c r="H140" s="171"/>
      <c r="I140" s="171"/>
      <c r="J140" s="171"/>
      <c r="K140" s="32"/>
      <c r="L140" s="36"/>
      <c r="M140" s="36"/>
      <c r="N140" s="36"/>
      <c r="O140" s="37"/>
      <c r="P140" s="46"/>
      <c r="Q140" s="36"/>
      <c r="R140" s="36"/>
      <c r="S140" s="37"/>
      <c r="T140" s="46"/>
      <c r="U140" s="47"/>
      <c r="V140" s="47"/>
      <c r="W140" s="47"/>
      <c r="X140" s="47"/>
      <c r="Y140" s="48"/>
      <c r="Z140" s="88"/>
    </row>
    <row r="141" spans="1:27" ht="20.100000000000001" customHeight="1" x14ac:dyDescent="0.15">
      <c r="A141" s="66"/>
      <c r="B141" s="66"/>
      <c r="C141" s="163"/>
      <c r="D141" s="172" t="s">
        <v>68</v>
      </c>
      <c r="E141" s="173"/>
      <c r="F141" s="173"/>
      <c r="G141" s="173"/>
      <c r="H141" s="173"/>
      <c r="I141" s="173"/>
      <c r="J141" s="173"/>
      <c r="K141" s="8"/>
      <c r="L141" s="3"/>
      <c r="M141" s="3"/>
      <c r="N141" s="3"/>
      <c r="O141" s="4"/>
      <c r="P141" s="2"/>
      <c r="Q141" s="3"/>
      <c r="R141" s="3"/>
      <c r="S141" s="4"/>
      <c r="T141" s="2"/>
      <c r="U141" s="49"/>
      <c r="V141" s="49"/>
      <c r="W141" s="49"/>
      <c r="X141" s="49"/>
      <c r="Y141" s="50"/>
      <c r="Z141" s="88"/>
    </row>
    <row r="142" spans="1:27" ht="20.100000000000001" customHeight="1" x14ac:dyDescent="0.15">
      <c r="A142" s="66"/>
      <c r="B142" s="66"/>
      <c r="C142" s="163"/>
      <c r="D142" s="172" t="s">
        <v>69</v>
      </c>
      <c r="E142" s="173"/>
      <c r="F142" s="173"/>
      <c r="G142" s="173"/>
      <c r="H142" s="173"/>
      <c r="I142" s="173"/>
      <c r="J142" s="173"/>
      <c r="K142" s="8"/>
      <c r="L142" s="3"/>
      <c r="M142" s="3"/>
      <c r="N142" s="3"/>
      <c r="O142" s="4"/>
      <c r="P142" s="2"/>
      <c r="Q142" s="3"/>
      <c r="R142" s="3"/>
      <c r="S142" s="4"/>
      <c r="T142" s="2"/>
      <c r="U142" s="49"/>
      <c r="V142" s="49"/>
      <c r="W142" s="49"/>
      <c r="X142" s="49"/>
      <c r="Y142" s="50"/>
      <c r="Z142" s="88"/>
    </row>
    <row r="143" spans="1:27" ht="20.100000000000001" customHeight="1" x14ac:dyDescent="0.15">
      <c r="A143" s="66"/>
      <c r="B143" s="66"/>
      <c r="C143" s="163"/>
      <c r="D143" s="172" t="s">
        <v>70</v>
      </c>
      <c r="E143" s="173"/>
      <c r="F143" s="173"/>
      <c r="G143" s="173"/>
      <c r="H143" s="173"/>
      <c r="I143" s="173"/>
      <c r="J143" s="173"/>
      <c r="K143" s="8"/>
      <c r="L143" s="3"/>
      <c r="M143" s="3"/>
      <c r="N143" s="3"/>
      <c r="O143" s="4"/>
      <c r="P143" s="2"/>
      <c r="Q143" s="3"/>
      <c r="R143" s="3"/>
      <c r="S143" s="4"/>
      <c r="T143" s="2"/>
      <c r="U143" s="49"/>
      <c r="V143" s="49"/>
      <c r="W143" s="49"/>
      <c r="X143" s="49"/>
      <c r="Y143" s="50"/>
      <c r="Z143" s="88"/>
    </row>
    <row r="144" spans="1:27" ht="20.100000000000001" customHeight="1" x14ac:dyDescent="0.15">
      <c r="A144" s="66"/>
      <c r="B144" s="66"/>
      <c r="C144" s="163"/>
      <c r="D144" s="172" t="s">
        <v>71</v>
      </c>
      <c r="E144" s="173"/>
      <c r="F144" s="173"/>
      <c r="G144" s="173"/>
      <c r="H144" s="173"/>
      <c r="I144" s="173"/>
      <c r="J144" s="173"/>
      <c r="K144" s="8"/>
      <c r="L144" s="3"/>
      <c r="M144" s="3"/>
      <c r="N144" s="3"/>
      <c r="O144" s="4"/>
      <c r="P144" s="2"/>
      <c r="Q144" s="3"/>
      <c r="R144" s="3"/>
      <c r="S144" s="4"/>
      <c r="T144" s="2"/>
      <c r="U144" s="49"/>
      <c r="V144" s="49"/>
      <c r="W144" s="49"/>
      <c r="X144" s="49"/>
      <c r="Y144" s="50"/>
      <c r="Z144" s="88"/>
    </row>
    <row r="145" spans="1:31" ht="20.100000000000001" customHeight="1" x14ac:dyDescent="0.15">
      <c r="A145" s="66"/>
      <c r="B145" s="66"/>
      <c r="C145" s="163"/>
      <c r="D145" s="174" t="s">
        <v>72</v>
      </c>
      <c r="E145" s="175"/>
      <c r="F145" s="175"/>
      <c r="G145" s="175"/>
      <c r="H145" s="175"/>
      <c r="I145" s="175"/>
      <c r="J145" s="175"/>
      <c r="K145" s="13"/>
      <c r="L145" s="6"/>
      <c r="M145" s="6"/>
      <c r="N145" s="6"/>
      <c r="O145" s="7"/>
      <c r="P145" s="5"/>
      <c r="Q145" s="6"/>
      <c r="R145" s="6"/>
      <c r="S145" s="7"/>
      <c r="T145" s="5"/>
      <c r="U145" s="53"/>
      <c r="V145" s="53"/>
      <c r="W145" s="53"/>
      <c r="X145" s="53"/>
      <c r="Y145" s="54"/>
      <c r="Z145" s="88"/>
    </row>
    <row r="146" spans="1:31" ht="20.100000000000001" customHeight="1" x14ac:dyDescent="0.15">
      <c r="A146" s="66"/>
      <c r="B146" s="66"/>
      <c r="C146" s="83"/>
      <c r="D146" s="176"/>
      <c r="E146" s="177"/>
      <c r="F146" s="176"/>
      <c r="G146" s="176"/>
      <c r="H146" s="176"/>
      <c r="I146" s="176"/>
      <c r="J146" s="176"/>
      <c r="K146" s="178"/>
      <c r="L146" s="179"/>
      <c r="M146" s="179"/>
      <c r="N146" s="179"/>
      <c r="O146" s="178"/>
      <c r="P146" s="179"/>
      <c r="Q146" s="179"/>
      <c r="R146" s="179"/>
      <c r="S146" s="178"/>
      <c r="T146" s="179"/>
      <c r="U146" s="179"/>
      <c r="V146" s="179"/>
      <c r="W146" s="179"/>
      <c r="X146" s="179"/>
      <c r="Y146" s="179"/>
      <c r="Z146" s="88"/>
    </row>
    <row r="147" spans="1:31" ht="20.100000000000001" customHeight="1" x14ac:dyDescent="0.15">
      <c r="A147" s="66"/>
      <c r="B147" s="66"/>
      <c r="C147" s="180"/>
      <c r="D147" s="181"/>
      <c r="E147" s="182"/>
      <c r="F147" s="181"/>
      <c r="G147" s="181"/>
      <c r="H147" s="181"/>
      <c r="I147" s="181"/>
      <c r="J147" s="181"/>
      <c r="K147" s="183"/>
      <c r="L147" s="184"/>
      <c r="M147" s="184"/>
      <c r="N147" s="184"/>
      <c r="O147" s="183"/>
      <c r="P147" s="184"/>
      <c r="Q147" s="184"/>
      <c r="R147" s="184"/>
      <c r="S147" s="183"/>
      <c r="T147" s="184"/>
      <c r="U147" s="184"/>
      <c r="V147" s="184"/>
      <c r="W147" s="184"/>
      <c r="X147" s="184"/>
      <c r="Y147" s="184"/>
      <c r="Z147" s="104"/>
      <c r="AA147" s="100"/>
    </row>
    <row r="148" spans="1:31" ht="20.100000000000001" customHeight="1" x14ac:dyDescent="0.15">
      <c r="A148" s="66"/>
      <c r="B148" s="66"/>
      <c r="C148" s="185"/>
      <c r="D148" s="176"/>
      <c r="E148" s="177"/>
      <c r="F148" s="176"/>
      <c r="G148" s="176"/>
      <c r="H148" s="176"/>
      <c r="I148" s="176"/>
      <c r="J148" s="176"/>
      <c r="K148" s="178"/>
      <c r="L148" s="179"/>
      <c r="M148" s="179"/>
      <c r="N148" s="179"/>
      <c r="O148" s="178"/>
      <c r="P148" s="179"/>
      <c r="Q148" s="179"/>
      <c r="R148" s="179"/>
      <c r="S148" s="178"/>
      <c r="T148" s="179"/>
      <c r="U148" s="179"/>
      <c r="V148" s="179"/>
      <c r="W148" s="179"/>
      <c r="X148" s="179"/>
      <c r="Y148" s="179"/>
      <c r="Z148" s="89"/>
    </row>
    <row r="149" spans="1:31" ht="20.100000000000001" customHeight="1" x14ac:dyDescent="0.15">
      <c r="A149" s="66"/>
      <c r="B149" s="66"/>
      <c r="C149" s="80"/>
    </row>
    <row r="150" spans="1:31" ht="20.100000000000001" customHeight="1" x14ac:dyDescent="0.15">
      <c r="A150" s="66"/>
      <c r="B150" s="66"/>
      <c r="C150" s="76" t="s">
        <v>146</v>
      </c>
      <c r="D150" s="77"/>
      <c r="E150" s="77"/>
      <c r="F150" s="77"/>
      <c r="G150" s="77"/>
      <c r="H150" s="78"/>
    </row>
    <row r="151" spans="1:31" ht="20.100000000000001" customHeight="1" x14ac:dyDescent="0.15">
      <c r="A151" s="66"/>
      <c r="B151" s="66"/>
      <c r="C151" s="79"/>
      <c r="D151" s="80"/>
      <c r="E151" s="80"/>
      <c r="F151" s="80"/>
      <c r="G151" s="80"/>
      <c r="H151" s="80"/>
      <c r="I151" s="81"/>
      <c r="J151" s="81"/>
      <c r="K151" s="81"/>
      <c r="L151" s="81"/>
      <c r="M151" s="81"/>
      <c r="N151" s="81"/>
      <c r="O151" s="81"/>
      <c r="P151" s="81"/>
      <c r="Q151" s="81"/>
      <c r="R151" s="81"/>
      <c r="S151" s="81"/>
      <c r="T151" s="81"/>
      <c r="U151" s="81"/>
      <c r="V151" s="81"/>
      <c r="W151" s="81"/>
      <c r="X151" s="81"/>
      <c r="Y151" s="81"/>
      <c r="Z151" s="82"/>
    </row>
    <row r="152" spans="1:31" ht="20.100000000000001" customHeight="1" x14ac:dyDescent="0.15">
      <c r="A152" s="66"/>
      <c r="B152" s="66"/>
      <c r="C152" s="79"/>
      <c r="D152" s="84">
        <v>1</v>
      </c>
      <c r="E152" s="186" t="s">
        <v>104</v>
      </c>
      <c r="F152" s="186"/>
      <c r="G152" s="186"/>
      <c r="I152" s="187"/>
      <c r="J152" s="177"/>
      <c r="K152" s="177"/>
      <c r="L152" s="177"/>
      <c r="M152" s="177"/>
      <c r="N152" s="177"/>
      <c r="O152" s="177"/>
      <c r="P152" s="177"/>
      <c r="Q152" s="177"/>
      <c r="R152" s="177"/>
      <c r="S152" s="177"/>
      <c r="T152" s="177"/>
      <c r="U152" s="177"/>
      <c r="V152" s="177"/>
      <c r="W152" s="177"/>
      <c r="X152" s="177"/>
      <c r="Y152" s="177"/>
      <c r="Z152" s="188"/>
      <c r="AA152" s="177"/>
    </row>
    <row r="153" spans="1:31" ht="69.95" customHeight="1" x14ac:dyDescent="0.15">
      <c r="A153" s="66">
        <f>IFERROR(IF(COUNTIF($L$155:$L$181,"○")+COUNTIF($U$155:$U$177,"○")=0,1001,0),3)</f>
        <v>1001</v>
      </c>
      <c r="B153" s="266"/>
      <c r="C153" s="79"/>
      <c r="E153" s="189" t="s">
        <v>135</v>
      </c>
      <c r="F153" s="189"/>
      <c r="G153" s="189"/>
      <c r="H153" s="189"/>
      <c r="I153" s="189"/>
      <c r="J153" s="189"/>
      <c r="K153" s="189"/>
      <c r="L153" s="189"/>
      <c r="M153" s="189"/>
      <c r="N153" s="189"/>
      <c r="O153" s="189"/>
      <c r="P153" s="189"/>
      <c r="Q153" s="189"/>
      <c r="R153" s="189"/>
      <c r="S153" s="189"/>
      <c r="T153" s="189"/>
      <c r="U153" s="189"/>
      <c r="V153" s="189"/>
      <c r="W153" s="189"/>
      <c r="X153" s="189"/>
      <c r="Y153" s="189"/>
      <c r="Z153" s="190"/>
      <c r="AA153" s="89"/>
    </row>
    <row r="154" spans="1:31" ht="20.100000000000001" customHeight="1" x14ac:dyDescent="0.15">
      <c r="A154" s="66">
        <f>IFERROR(IF(COUNTIF($N$155:$N$181,"●")+COUNTIF($W$155:$W$177,"●")&lt;&gt;1,1001,0),3)</f>
        <v>1001</v>
      </c>
      <c r="B154" s="266"/>
      <c r="C154" s="79"/>
      <c r="D154" s="136"/>
      <c r="E154" s="191" t="s">
        <v>128</v>
      </c>
      <c r="F154" s="192"/>
      <c r="G154" s="192"/>
      <c r="H154" s="192"/>
      <c r="I154" s="192"/>
      <c r="J154" s="192"/>
      <c r="K154" s="193"/>
      <c r="L154" s="194" t="s">
        <v>122</v>
      </c>
      <c r="M154" s="195"/>
      <c r="N154" s="196" t="s">
        <v>105</v>
      </c>
      <c r="P154" s="191" t="s">
        <v>129</v>
      </c>
      <c r="Q154" s="192"/>
      <c r="R154" s="192"/>
      <c r="S154" s="192"/>
      <c r="T154" s="193"/>
      <c r="U154" s="194" t="s">
        <v>122</v>
      </c>
      <c r="V154" s="195"/>
      <c r="W154" s="197" t="s">
        <v>105</v>
      </c>
      <c r="X154" s="198"/>
      <c r="Z154" s="136"/>
    </row>
    <row r="155" spans="1:31" ht="20.100000000000001" customHeight="1" x14ac:dyDescent="0.15">
      <c r="A155" s="66">
        <f>IFERROR(IF(OR(AC155,AC158,AC173,AE155,AE157),1001,0),3)</f>
        <v>0</v>
      </c>
      <c r="B155" s="266"/>
      <c r="C155" s="83"/>
      <c r="D155" s="136"/>
      <c r="E155" s="199" t="s">
        <v>133</v>
      </c>
      <c r="F155" s="200"/>
      <c r="G155" s="201" t="s">
        <v>10</v>
      </c>
      <c r="H155" s="202"/>
      <c r="I155" s="202"/>
      <c r="J155" s="202"/>
      <c r="K155" s="203"/>
      <c r="L155" s="51"/>
      <c r="M155" s="52"/>
      <c r="N155" s="43"/>
      <c r="P155" s="204" t="s">
        <v>134</v>
      </c>
      <c r="Q155" s="205" t="s">
        <v>81</v>
      </c>
      <c r="R155" s="206"/>
      <c r="S155" s="206"/>
      <c r="T155" s="207"/>
      <c r="U155" s="39"/>
      <c r="V155" s="40"/>
      <c r="W155" s="14"/>
      <c r="X155" s="15"/>
      <c r="Z155" s="136"/>
      <c r="AB155" s="208" t="b">
        <f>$AC155</f>
        <v>0</v>
      </c>
      <c r="AC155" s="208" t="b">
        <f>AND($N155="●",0=COUNTIF($L$155:$L$157,"○"))</f>
        <v>0</v>
      </c>
      <c r="AD155" s="208" t="b">
        <f>$AE155</f>
        <v>0</v>
      </c>
      <c r="AE155" s="208" t="b">
        <f>AND($W155="●",$U$155&lt;&gt;"○")</f>
        <v>0</v>
      </c>
    </row>
    <row r="156" spans="1:31" ht="20.100000000000001" customHeight="1" x14ac:dyDescent="0.15">
      <c r="A156" s="66"/>
      <c r="B156" s="66"/>
      <c r="C156" s="83"/>
      <c r="D156" s="136"/>
      <c r="E156" s="209"/>
      <c r="F156" s="210"/>
      <c r="G156" s="211" t="s">
        <v>11</v>
      </c>
      <c r="H156" s="212"/>
      <c r="I156" s="212"/>
      <c r="J156" s="212"/>
      <c r="K156" s="213"/>
      <c r="L156" s="20"/>
      <c r="M156" s="21"/>
      <c r="N156" s="44"/>
      <c r="P156" s="214"/>
      <c r="Q156" s="215"/>
      <c r="R156" s="216"/>
      <c r="S156" s="216"/>
      <c r="T156" s="217"/>
      <c r="U156" s="41"/>
      <c r="V156" s="42"/>
      <c r="W156" s="35"/>
      <c r="X156" s="19"/>
      <c r="Z156" s="136"/>
      <c r="AB156" s="208" t="b">
        <f>AB$155</f>
        <v>0</v>
      </c>
    </row>
    <row r="157" spans="1:31" ht="20.100000000000001" customHeight="1" x14ac:dyDescent="0.15">
      <c r="A157" s="66"/>
      <c r="B157" s="66"/>
      <c r="C157" s="83"/>
      <c r="D157" s="136"/>
      <c r="E157" s="218"/>
      <c r="F157" s="219"/>
      <c r="G157" s="220" t="s">
        <v>12</v>
      </c>
      <c r="H157" s="221"/>
      <c r="I157" s="221"/>
      <c r="J157" s="221"/>
      <c r="K157" s="222"/>
      <c r="L157" s="55"/>
      <c r="M157" s="56"/>
      <c r="N157" s="45"/>
      <c r="P157" s="199" t="s">
        <v>132</v>
      </c>
      <c r="Q157" s="223" t="s">
        <v>82</v>
      </c>
      <c r="R157" s="224"/>
      <c r="S157" s="224"/>
      <c r="T157" s="225"/>
      <c r="U157" s="51"/>
      <c r="V157" s="52"/>
      <c r="W157" s="14"/>
      <c r="X157" s="15"/>
      <c r="Z157" s="136"/>
      <c r="AB157" s="208" t="b">
        <f>AB$155</f>
        <v>0</v>
      </c>
      <c r="AD157" s="208" t="b">
        <f>$AE157</f>
        <v>0</v>
      </c>
      <c r="AE157" s="208" t="b">
        <f>AND($W157="●",0=COUNTIF($U$157:$U$177,"○"))</f>
        <v>0</v>
      </c>
    </row>
    <row r="158" spans="1:31" ht="20.100000000000001" customHeight="1" x14ac:dyDescent="0.15">
      <c r="A158" s="66"/>
      <c r="B158" s="66"/>
      <c r="C158" s="83"/>
      <c r="E158" s="199" t="s">
        <v>131</v>
      </c>
      <c r="F158" s="200"/>
      <c r="G158" s="226" t="s">
        <v>73</v>
      </c>
      <c r="H158" s="227"/>
      <c r="I158" s="227"/>
      <c r="J158" s="227"/>
      <c r="K158" s="228"/>
      <c r="L158" s="51"/>
      <c r="M158" s="52"/>
      <c r="N158" s="43"/>
      <c r="O158" s="136"/>
      <c r="P158" s="209"/>
      <c r="Q158" s="229" t="s">
        <v>83</v>
      </c>
      <c r="R158" s="230"/>
      <c r="S158" s="230"/>
      <c r="T158" s="231"/>
      <c r="U158" s="20"/>
      <c r="V158" s="21"/>
      <c r="W158" s="16"/>
      <c r="X158" s="17"/>
      <c r="Z158" s="136"/>
      <c r="AB158" s="208" t="b">
        <f>$AC158</f>
        <v>0</v>
      </c>
      <c r="AC158" s="208" t="b">
        <f>AND($N158="●",0=COUNTIF($L$158:$L$172,"○"))</f>
        <v>0</v>
      </c>
      <c r="AD158" s="208" t="b">
        <f>AD$157</f>
        <v>0</v>
      </c>
    </row>
    <row r="159" spans="1:31" ht="20.100000000000001" customHeight="1" x14ac:dyDescent="0.15">
      <c r="A159" s="66"/>
      <c r="B159" s="66"/>
      <c r="C159" s="83"/>
      <c r="E159" s="209"/>
      <c r="F159" s="210"/>
      <c r="G159" s="232" t="s">
        <v>74</v>
      </c>
      <c r="H159" s="233"/>
      <c r="I159" s="233"/>
      <c r="J159" s="233"/>
      <c r="K159" s="234"/>
      <c r="L159" s="20"/>
      <c r="M159" s="21"/>
      <c r="N159" s="44"/>
      <c r="O159" s="136"/>
      <c r="P159" s="209"/>
      <c r="Q159" s="229" t="s">
        <v>84</v>
      </c>
      <c r="R159" s="230"/>
      <c r="S159" s="230"/>
      <c r="T159" s="231"/>
      <c r="U159" s="20"/>
      <c r="V159" s="21"/>
      <c r="W159" s="16"/>
      <c r="X159" s="17"/>
      <c r="Z159" s="136"/>
      <c r="AB159" s="208" t="b">
        <f>AB$158</f>
        <v>0</v>
      </c>
      <c r="AD159" s="208" t="b">
        <f t="shared" ref="AD159:AD177" si="0">AD$157</f>
        <v>0</v>
      </c>
    </row>
    <row r="160" spans="1:31" ht="20.100000000000001" customHeight="1" x14ac:dyDescent="0.15">
      <c r="A160" s="66"/>
      <c r="B160" s="66"/>
      <c r="C160" s="83"/>
      <c r="E160" s="209"/>
      <c r="F160" s="210"/>
      <c r="G160" s="235" t="s">
        <v>75</v>
      </c>
      <c r="H160" s="236"/>
      <c r="I160" s="236"/>
      <c r="J160" s="236"/>
      <c r="K160" s="237"/>
      <c r="L160" s="20"/>
      <c r="M160" s="21"/>
      <c r="N160" s="44"/>
      <c r="O160" s="136"/>
      <c r="P160" s="209"/>
      <c r="Q160" s="229" t="s">
        <v>85</v>
      </c>
      <c r="R160" s="230"/>
      <c r="S160" s="230"/>
      <c r="T160" s="231"/>
      <c r="U160" s="20"/>
      <c r="V160" s="21"/>
      <c r="W160" s="16"/>
      <c r="X160" s="17"/>
      <c r="Z160" s="136"/>
      <c r="AB160" s="208" t="b">
        <f t="shared" ref="AB160:AB172" si="1">AB$158</f>
        <v>0</v>
      </c>
      <c r="AD160" s="208" t="b">
        <f t="shared" si="0"/>
        <v>0</v>
      </c>
    </row>
    <row r="161" spans="1:30" ht="20.100000000000001" customHeight="1" x14ac:dyDescent="0.15">
      <c r="A161" s="66"/>
      <c r="B161" s="66"/>
      <c r="C161" s="83"/>
      <c r="E161" s="209"/>
      <c r="F161" s="210"/>
      <c r="G161" s="211" t="s">
        <v>13</v>
      </c>
      <c r="H161" s="212"/>
      <c r="I161" s="212"/>
      <c r="J161" s="212"/>
      <c r="K161" s="213"/>
      <c r="L161" s="20"/>
      <c r="M161" s="21"/>
      <c r="N161" s="44"/>
      <c r="O161" s="136"/>
      <c r="P161" s="209"/>
      <c r="Q161" s="229" t="s">
        <v>86</v>
      </c>
      <c r="R161" s="230"/>
      <c r="S161" s="230"/>
      <c r="T161" s="231"/>
      <c r="U161" s="20"/>
      <c r="V161" s="21"/>
      <c r="W161" s="16"/>
      <c r="X161" s="17"/>
      <c r="Z161" s="136"/>
      <c r="AB161" s="208" t="b">
        <f t="shared" si="1"/>
        <v>0</v>
      </c>
      <c r="AD161" s="208" t="b">
        <f t="shared" si="0"/>
        <v>0</v>
      </c>
    </row>
    <row r="162" spans="1:30" ht="20.100000000000001" customHeight="1" x14ac:dyDescent="0.15">
      <c r="A162" s="66"/>
      <c r="B162" s="66"/>
      <c r="C162" s="83"/>
      <c r="E162" s="209"/>
      <c r="F162" s="210"/>
      <c r="G162" s="211" t="s">
        <v>0</v>
      </c>
      <c r="H162" s="212"/>
      <c r="I162" s="212"/>
      <c r="J162" s="212"/>
      <c r="K162" s="213"/>
      <c r="L162" s="20"/>
      <c r="M162" s="21"/>
      <c r="N162" s="44"/>
      <c r="O162" s="136"/>
      <c r="P162" s="209"/>
      <c r="Q162" s="229" t="s">
        <v>87</v>
      </c>
      <c r="R162" s="230"/>
      <c r="S162" s="230"/>
      <c r="T162" s="231"/>
      <c r="U162" s="20"/>
      <c r="V162" s="21"/>
      <c r="W162" s="16"/>
      <c r="X162" s="17"/>
      <c r="Z162" s="136"/>
      <c r="AB162" s="208" t="b">
        <f t="shared" si="1"/>
        <v>0</v>
      </c>
      <c r="AD162" s="208" t="b">
        <f t="shared" si="0"/>
        <v>0</v>
      </c>
    </row>
    <row r="163" spans="1:30" ht="20.100000000000001" customHeight="1" x14ac:dyDescent="0.15">
      <c r="A163" s="66"/>
      <c r="B163" s="66"/>
      <c r="C163" s="83"/>
      <c r="E163" s="209"/>
      <c r="F163" s="210"/>
      <c r="G163" s="232" t="s">
        <v>1</v>
      </c>
      <c r="H163" s="233"/>
      <c r="I163" s="233"/>
      <c r="J163" s="233"/>
      <c r="K163" s="234"/>
      <c r="L163" s="20"/>
      <c r="M163" s="21"/>
      <c r="N163" s="44"/>
      <c r="O163" s="136"/>
      <c r="P163" s="209"/>
      <c r="Q163" s="229" t="s">
        <v>88</v>
      </c>
      <c r="R163" s="230"/>
      <c r="S163" s="230"/>
      <c r="T163" s="231"/>
      <c r="U163" s="20"/>
      <c r="V163" s="21"/>
      <c r="W163" s="16"/>
      <c r="X163" s="17"/>
      <c r="Z163" s="136"/>
      <c r="AB163" s="208" t="b">
        <f t="shared" si="1"/>
        <v>0</v>
      </c>
      <c r="AD163" s="208" t="b">
        <f t="shared" si="0"/>
        <v>0</v>
      </c>
    </row>
    <row r="164" spans="1:30" ht="20.100000000000001" customHeight="1" x14ac:dyDescent="0.15">
      <c r="A164" s="66"/>
      <c r="B164" s="66"/>
      <c r="C164" s="83"/>
      <c r="E164" s="209"/>
      <c r="F164" s="210"/>
      <c r="G164" s="235" t="s">
        <v>2</v>
      </c>
      <c r="H164" s="236"/>
      <c r="I164" s="236"/>
      <c r="J164" s="236"/>
      <c r="K164" s="237"/>
      <c r="L164" s="20"/>
      <c r="M164" s="21"/>
      <c r="N164" s="44"/>
      <c r="O164" s="136"/>
      <c r="P164" s="209"/>
      <c r="Q164" s="229" t="s">
        <v>89</v>
      </c>
      <c r="R164" s="230"/>
      <c r="S164" s="230"/>
      <c r="T164" s="231"/>
      <c r="U164" s="20"/>
      <c r="V164" s="21"/>
      <c r="W164" s="16"/>
      <c r="X164" s="17"/>
      <c r="Z164" s="136"/>
      <c r="AB164" s="208" t="b">
        <f t="shared" si="1"/>
        <v>0</v>
      </c>
      <c r="AD164" s="208" t="b">
        <f t="shared" si="0"/>
        <v>0</v>
      </c>
    </row>
    <row r="165" spans="1:30" ht="20.100000000000001" customHeight="1" x14ac:dyDescent="0.15">
      <c r="A165" s="66"/>
      <c r="B165" s="66"/>
      <c r="C165" s="83"/>
      <c r="E165" s="209"/>
      <c r="F165" s="210"/>
      <c r="G165" s="211" t="s">
        <v>49</v>
      </c>
      <c r="H165" s="212"/>
      <c r="I165" s="212"/>
      <c r="J165" s="212"/>
      <c r="K165" s="213"/>
      <c r="L165" s="20"/>
      <c r="M165" s="21"/>
      <c r="N165" s="44"/>
      <c r="O165" s="136"/>
      <c r="P165" s="209"/>
      <c r="Q165" s="229" t="s">
        <v>90</v>
      </c>
      <c r="R165" s="230"/>
      <c r="S165" s="230"/>
      <c r="T165" s="231"/>
      <c r="U165" s="20"/>
      <c r="V165" s="21"/>
      <c r="W165" s="16"/>
      <c r="X165" s="17"/>
      <c r="Z165" s="136"/>
      <c r="AB165" s="208" t="b">
        <f t="shared" si="1"/>
        <v>0</v>
      </c>
      <c r="AD165" s="208" t="b">
        <f t="shared" si="0"/>
        <v>0</v>
      </c>
    </row>
    <row r="166" spans="1:30" ht="20.100000000000001" customHeight="1" x14ac:dyDescent="0.15">
      <c r="A166" s="66"/>
      <c r="B166" s="66"/>
      <c r="C166" s="83"/>
      <c r="E166" s="209"/>
      <c r="F166" s="210"/>
      <c r="G166" s="211" t="s">
        <v>50</v>
      </c>
      <c r="H166" s="212"/>
      <c r="I166" s="212"/>
      <c r="J166" s="212"/>
      <c r="K166" s="213"/>
      <c r="L166" s="20"/>
      <c r="M166" s="38"/>
      <c r="N166" s="44"/>
      <c r="O166" s="136"/>
      <c r="P166" s="209"/>
      <c r="Q166" s="229" t="s">
        <v>91</v>
      </c>
      <c r="R166" s="230"/>
      <c r="S166" s="230"/>
      <c r="T166" s="231"/>
      <c r="U166" s="20"/>
      <c r="V166" s="38"/>
      <c r="W166" s="16"/>
      <c r="X166" s="17"/>
      <c r="Z166" s="136"/>
      <c r="AB166" s="208" t="b">
        <f t="shared" si="1"/>
        <v>0</v>
      </c>
      <c r="AD166" s="208" t="b">
        <f t="shared" si="0"/>
        <v>0</v>
      </c>
    </row>
    <row r="167" spans="1:30" ht="20.100000000000001" customHeight="1" x14ac:dyDescent="0.15">
      <c r="A167" s="66"/>
      <c r="B167" s="66"/>
      <c r="C167" s="83"/>
      <c r="E167" s="209"/>
      <c r="F167" s="210"/>
      <c r="G167" s="232" t="s">
        <v>76</v>
      </c>
      <c r="H167" s="233"/>
      <c r="I167" s="233"/>
      <c r="J167" s="233"/>
      <c r="K167" s="234"/>
      <c r="L167" s="20"/>
      <c r="M167" s="38"/>
      <c r="N167" s="44"/>
      <c r="O167" s="136"/>
      <c r="P167" s="209"/>
      <c r="Q167" s="229" t="s">
        <v>92</v>
      </c>
      <c r="R167" s="230"/>
      <c r="S167" s="230"/>
      <c r="T167" s="231"/>
      <c r="U167" s="20"/>
      <c r="V167" s="38"/>
      <c r="W167" s="16"/>
      <c r="X167" s="17"/>
      <c r="Z167" s="136"/>
      <c r="AB167" s="208" t="b">
        <f t="shared" si="1"/>
        <v>0</v>
      </c>
      <c r="AD167" s="208" t="b">
        <f t="shared" si="0"/>
        <v>0</v>
      </c>
    </row>
    <row r="168" spans="1:30" ht="20.100000000000001" customHeight="1" x14ac:dyDescent="0.15">
      <c r="A168" s="66"/>
      <c r="B168" s="66"/>
      <c r="C168" s="83"/>
      <c r="E168" s="209"/>
      <c r="F168" s="210"/>
      <c r="G168" s="232" t="s">
        <v>77</v>
      </c>
      <c r="H168" s="233"/>
      <c r="I168" s="233"/>
      <c r="J168" s="233"/>
      <c r="K168" s="234"/>
      <c r="L168" s="20"/>
      <c r="M168" s="38"/>
      <c r="N168" s="44"/>
      <c r="P168" s="209"/>
      <c r="Q168" s="229" t="s">
        <v>93</v>
      </c>
      <c r="R168" s="230"/>
      <c r="S168" s="230"/>
      <c r="T168" s="231"/>
      <c r="U168" s="20"/>
      <c r="V168" s="38"/>
      <c r="W168" s="16"/>
      <c r="X168" s="17"/>
      <c r="Z168" s="136"/>
      <c r="AB168" s="208" t="b">
        <f t="shared" si="1"/>
        <v>0</v>
      </c>
      <c r="AD168" s="208" t="b">
        <f t="shared" si="0"/>
        <v>0</v>
      </c>
    </row>
    <row r="169" spans="1:30" ht="20.100000000000001" customHeight="1" x14ac:dyDescent="0.15">
      <c r="A169" s="66"/>
      <c r="B169" s="66"/>
      <c r="C169" s="83"/>
      <c r="E169" s="209"/>
      <c r="F169" s="210"/>
      <c r="G169" s="235" t="s">
        <v>78</v>
      </c>
      <c r="H169" s="236"/>
      <c r="I169" s="236"/>
      <c r="J169" s="236"/>
      <c r="K169" s="237"/>
      <c r="L169" s="20"/>
      <c r="M169" s="38"/>
      <c r="N169" s="44"/>
      <c r="O169" s="109"/>
      <c r="P169" s="209"/>
      <c r="Q169" s="229" t="s">
        <v>94</v>
      </c>
      <c r="R169" s="230"/>
      <c r="S169" s="230"/>
      <c r="T169" s="231"/>
      <c r="U169" s="20"/>
      <c r="V169" s="38"/>
      <c r="W169" s="16"/>
      <c r="X169" s="17"/>
      <c r="Z169" s="136"/>
      <c r="AB169" s="208" t="b">
        <f t="shared" si="1"/>
        <v>0</v>
      </c>
      <c r="AD169" s="208" t="b">
        <f t="shared" si="0"/>
        <v>0</v>
      </c>
    </row>
    <row r="170" spans="1:30" ht="20.100000000000001" customHeight="1" x14ac:dyDescent="0.15">
      <c r="A170" s="66"/>
      <c r="B170" s="66"/>
      <c r="C170" s="83"/>
      <c r="E170" s="209"/>
      <c r="F170" s="210"/>
      <c r="G170" s="211" t="s">
        <v>14</v>
      </c>
      <c r="H170" s="212"/>
      <c r="I170" s="212"/>
      <c r="J170" s="212"/>
      <c r="K170" s="213"/>
      <c r="L170" s="20"/>
      <c r="M170" s="38"/>
      <c r="N170" s="44"/>
      <c r="O170" s="109"/>
      <c r="P170" s="209"/>
      <c r="Q170" s="229" t="s">
        <v>95</v>
      </c>
      <c r="R170" s="230"/>
      <c r="S170" s="230"/>
      <c r="T170" s="231"/>
      <c r="U170" s="20"/>
      <c r="V170" s="38"/>
      <c r="W170" s="16"/>
      <c r="X170" s="17"/>
      <c r="Z170" s="136"/>
      <c r="AB170" s="208" t="b">
        <f t="shared" si="1"/>
        <v>0</v>
      </c>
      <c r="AD170" s="208" t="b">
        <f t="shared" si="0"/>
        <v>0</v>
      </c>
    </row>
    <row r="171" spans="1:30" ht="20.100000000000001" customHeight="1" x14ac:dyDescent="0.15">
      <c r="A171" s="66"/>
      <c r="B171" s="66"/>
      <c r="C171" s="83"/>
      <c r="E171" s="209"/>
      <c r="F171" s="210"/>
      <c r="G171" s="232" t="s">
        <v>15</v>
      </c>
      <c r="H171" s="233"/>
      <c r="I171" s="233"/>
      <c r="J171" s="233"/>
      <c r="K171" s="234"/>
      <c r="L171" s="20"/>
      <c r="M171" s="38"/>
      <c r="N171" s="44"/>
      <c r="O171" s="109"/>
      <c r="P171" s="209"/>
      <c r="Q171" s="229" t="s">
        <v>96</v>
      </c>
      <c r="R171" s="230"/>
      <c r="S171" s="230"/>
      <c r="T171" s="231"/>
      <c r="U171" s="20"/>
      <c r="V171" s="38"/>
      <c r="W171" s="16"/>
      <c r="X171" s="17"/>
      <c r="Z171" s="136"/>
      <c r="AB171" s="208" t="b">
        <f t="shared" si="1"/>
        <v>0</v>
      </c>
      <c r="AD171" s="208" t="b">
        <f t="shared" si="0"/>
        <v>0</v>
      </c>
    </row>
    <row r="172" spans="1:30" ht="20.100000000000001" customHeight="1" x14ac:dyDescent="0.15">
      <c r="A172" s="66"/>
      <c r="B172" s="66"/>
      <c r="C172" s="83"/>
      <c r="E172" s="218"/>
      <c r="F172" s="219"/>
      <c r="G172" s="238" t="s">
        <v>51</v>
      </c>
      <c r="H172" s="239"/>
      <c r="I172" s="239"/>
      <c r="J172" s="239"/>
      <c r="K172" s="240"/>
      <c r="L172" s="55"/>
      <c r="M172" s="57"/>
      <c r="N172" s="45"/>
      <c r="O172" s="94"/>
      <c r="P172" s="209"/>
      <c r="Q172" s="229" t="s">
        <v>97</v>
      </c>
      <c r="R172" s="230"/>
      <c r="S172" s="230"/>
      <c r="T172" s="231"/>
      <c r="U172" s="20"/>
      <c r="V172" s="38"/>
      <c r="W172" s="16"/>
      <c r="X172" s="17"/>
      <c r="Z172" s="136"/>
      <c r="AB172" s="208" t="b">
        <f t="shared" si="1"/>
        <v>0</v>
      </c>
      <c r="AD172" s="208" t="b">
        <f t="shared" si="0"/>
        <v>0</v>
      </c>
    </row>
    <row r="173" spans="1:30" ht="20.100000000000001" customHeight="1" x14ac:dyDescent="0.15">
      <c r="A173" s="66"/>
      <c r="B173" s="66"/>
      <c r="C173" s="83"/>
      <c r="E173" s="241" t="s">
        <v>130</v>
      </c>
      <c r="F173" s="242"/>
      <c r="G173" s="226" t="s">
        <v>16</v>
      </c>
      <c r="H173" s="227"/>
      <c r="I173" s="227"/>
      <c r="J173" s="227"/>
      <c r="K173" s="228"/>
      <c r="L173" s="51"/>
      <c r="M173" s="58"/>
      <c r="N173" s="43"/>
      <c r="O173" s="109"/>
      <c r="P173" s="209"/>
      <c r="Q173" s="229" t="s">
        <v>98</v>
      </c>
      <c r="R173" s="230"/>
      <c r="S173" s="230"/>
      <c r="T173" s="231"/>
      <c r="U173" s="20"/>
      <c r="V173" s="38"/>
      <c r="W173" s="16"/>
      <c r="X173" s="17"/>
      <c r="Z173" s="136"/>
      <c r="AB173" s="208" t="b">
        <f>$AC173</f>
        <v>0</v>
      </c>
      <c r="AC173" s="208" t="b">
        <f>AND($N173="●",0=COUNTIF($L$173:$L$181,"○"))</f>
        <v>0</v>
      </c>
      <c r="AD173" s="208" t="b">
        <f t="shared" si="0"/>
        <v>0</v>
      </c>
    </row>
    <row r="174" spans="1:30" ht="20.100000000000001" customHeight="1" x14ac:dyDescent="0.15">
      <c r="A174" s="66"/>
      <c r="B174" s="66"/>
      <c r="C174" s="83"/>
      <c r="E174" s="243"/>
      <c r="F174" s="244"/>
      <c r="G174" s="232" t="s">
        <v>17</v>
      </c>
      <c r="H174" s="233"/>
      <c r="I174" s="233"/>
      <c r="J174" s="233"/>
      <c r="K174" s="234"/>
      <c r="L174" s="20"/>
      <c r="M174" s="38"/>
      <c r="N174" s="44"/>
      <c r="O174" s="109"/>
      <c r="P174" s="209"/>
      <c r="Q174" s="229" t="s">
        <v>99</v>
      </c>
      <c r="R174" s="230"/>
      <c r="S174" s="230"/>
      <c r="T174" s="231"/>
      <c r="U174" s="20"/>
      <c r="V174" s="38"/>
      <c r="W174" s="16"/>
      <c r="X174" s="17"/>
      <c r="Z174" s="136"/>
      <c r="AB174" s="208" t="b">
        <f>AB$173</f>
        <v>0</v>
      </c>
      <c r="AD174" s="208" t="b">
        <f t="shared" si="0"/>
        <v>0</v>
      </c>
    </row>
    <row r="175" spans="1:30" ht="20.100000000000001" customHeight="1" x14ac:dyDescent="0.15">
      <c r="A175" s="66"/>
      <c r="B175" s="66"/>
      <c r="C175" s="83"/>
      <c r="E175" s="243"/>
      <c r="F175" s="244"/>
      <c r="G175" s="232" t="s">
        <v>18</v>
      </c>
      <c r="H175" s="233"/>
      <c r="I175" s="233"/>
      <c r="J175" s="233"/>
      <c r="K175" s="234"/>
      <c r="L175" s="20"/>
      <c r="M175" s="21"/>
      <c r="N175" s="44"/>
      <c r="O175" s="109"/>
      <c r="P175" s="209"/>
      <c r="Q175" s="229" t="s">
        <v>100</v>
      </c>
      <c r="R175" s="230"/>
      <c r="S175" s="230"/>
      <c r="T175" s="231"/>
      <c r="U175" s="20"/>
      <c r="V175" s="21"/>
      <c r="W175" s="16"/>
      <c r="X175" s="17"/>
      <c r="Z175" s="136"/>
      <c r="AB175" s="208" t="b">
        <f t="shared" ref="AB175:AB181" si="2">AB$173</f>
        <v>0</v>
      </c>
      <c r="AD175" s="208" t="b">
        <f t="shared" si="0"/>
        <v>0</v>
      </c>
    </row>
    <row r="176" spans="1:30" ht="20.100000000000001" customHeight="1" x14ac:dyDescent="0.15">
      <c r="A176" s="66"/>
      <c r="B176" s="66"/>
      <c r="C176" s="83"/>
      <c r="E176" s="243"/>
      <c r="F176" s="244"/>
      <c r="G176" s="232" t="s">
        <v>19</v>
      </c>
      <c r="H176" s="233"/>
      <c r="I176" s="233"/>
      <c r="J176" s="233"/>
      <c r="K176" s="234"/>
      <c r="L176" s="20"/>
      <c r="M176" s="21"/>
      <c r="N176" s="44"/>
      <c r="O176" s="109"/>
      <c r="P176" s="209"/>
      <c r="Q176" s="229" t="s">
        <v>101</v>
      </c>
      <c r="R176" s="230"/>
      <c r="S176" s="230"/>
      <c r="T176" s="231"/>
      <c r="U176" s="20"/>
      <c r="V176" s="21"/>
      <c r="W176" s="16"/>
      <c r="X176" s="17"/>
      <c r="Z176" s="136"/>
      <c r="AB176" s="208" t="b">
        <f t="shared" si="2"/>
        <v>0</v>
      </c>
      <c r="AD176" s="208" t="b">
        <f t="shared" si="0"/>
        <v>0</v>
      </c>
    </row>
    <row r="177" spans="1:30" ht="20.100000000000001" customHeight="1" x14ac:dyDescent="0.15">
      <c r="A177" s="66"/>
      <c r="B177" s="66"/>
      <c r="C177" s="83"/>
      <c r="E177" s="243"/>
      <c r="F177" s="244"/>
      <c r="G177" s="211" t="s">
        <v>20</v>
      </c>
      <c r="H177" s="212"/>
      <c r="I177" s="212"/>
      <c r="J177" s="212"/>
      <c r="K177" s="213"/>
      <c r="L177" s="20"/>
      <c r="M177" s="38"/>
      <c r="N177" s="44"/>
      <c r="O177" s="109"/>
      <c r="P177" s="218"/>
      <c r="Q177" s="245" t="s">
        <v>102</v>
      </c>
      <c r="R177" s="246"/>
      <c r="S177" s="246"/>
      <c r="T177" s="247"/>
      <c r="U177" s="55"/>
      <c r="V177" s="56"/>
      <c r="W177" s="18"/>
      <c r="X177" s="19"/>
      <c r="Z177" s="136"/>
      <c r="AB177" s="208" t="b">
        <f t="shared" si="2"/>
        <v>0</v>
      </c>
      <c r="AD177" s="208" t="b">
        <f t="shared" si="0"/>
        <v>0</v>
      </c>
    </row>
    <row r="178" spans="1:30" ht="20.100000000000001" customHeight="1" x14ac:dyDescent="0.15">
      <c r="A178" s="66"/>
      <c r="B178" s="66"/>
      <c r="C178" s="83"/>
      <c r="E178" s="243"/>
      <c r="F178" s="244"/>
      <c r="G178" s="232" t="s">
        <v>21</v>
      </c>
      <c r="H178" s="233"/>
      <c r="I178" s="233"/>
      <c r="J178" s="233"/>
      <c r="K178" s="234"/>
      <c r="L178" s="20"/>
      <c r="M178" s="21"/>
      <c r="N178" s="44"/>
      <c r="O178" s="109"/>
      <c r="Z178" s="136"/>
      <c r="AB178" s="208" t="b">
        <f t="shared" si="2"/>
        <v>0</v>
      </c>
    </row>
    <row r="179" spans="1:30" ht="20.100000000000001" customHeight="1" x14ac:dyDescent="0.15">
      <c r="A179" s="66"/>
      <c r="B179" s="66"/>
      <c r="C179" s="83"/>
      <c r="E179" s="243"/>
      <c r="F179" s="244"/>
      <c r="G179" s="235" t="s">
        <v>22</v>
      </c>
      <c r="H179" s="236"/>
      <c r="I179" s="236"/>
      <c r="J179" s="236"/>
      <c r="K179" s="237"/>
      <c r="L179" s="20"/>
      <c r="M179" s="21"/>
      <c r="N179" s="44"/>
      <c r="O179" s="109"/>
      <c r="Z179" s="136"/>
      <c r="AB179" s="208" t="b">
        <f t="shared" si="2"/>
        <v>0</v>
      </c>
    </row>
    <row r="180" spans="1:30" ht="20.100000000000001" customHeight="1" x14ac:dyDescent="0.15">
      <c r="A180" s="66"/>
      <c r="B180" s="66"/>
      <c r="C180" s="83"/>
      <c r="E180" s="243"/>
      <c r="F180" s="244"/>
      <c r="G180" s="211" t="s">
        <v>79</v>
      </c>
      <c r="H180" s="212"/>
      <c r="I180" s="212"/>
      <c r="J180" s="212"/>
      <c r="K180" s="213"/>
      <c r="L180" s="20"/>
      <c r="M180" s="38"/>
      <c r="N180" s="44"/>
      <c r="O180" s="109"/>
      <c r="P180" s="248"/>
      <c r="X180" s="109"/>
      <c r="Z180" s="136"/>
      <c r="AB180" s="208" t="b">
        <f t="shared" si="2"/>
        <v>0</v>
      </c>
    </row>
    <row r="181" spans="1:30" ht="20.100000000000001" customHeight="1" x14ac:dyDescent="0.15">
      <c r="A181" s="66"/>
      <c r="B181" s="66"/>
      <c r="C181" s="83"/>
      <c r="E181" s="249"/>
      <c r="F181" s="250"/>
      <c r="G181" s="220" t="s">
        <v>80</v>
      </c>
      <c r="H181" s="221"/>
      <c r="I181" s="221"/>
      <c r="J181" s="221"/>
      <c r="K181" s="222"/>
      <c r="L181" s="55"/>
      <c r="M181" s="57"/>
      <c r="N181" s="45"/>
      <c r="O181" s="109"/>
      <c r="P181" s="109"/>
      <c r="X181" s="109"/>
      <c r="Z181" s="136"/>
      <c r="AB181" s="208" t="b">
        <f t="shared" si="2"/>
        <v>0</v>
      </c>
    </row>
    <row r="182" spans="1:30" ht="15" customHeight="1" x14ac:dyDescent="0.15">
      <c r="A182" s="66"/>
      <c r="B182" s="66"/>
      <c r="C182" s="83"/>
      <c r="E182" s="251" t="s">
        <v>123</v>
      </c>
      <c r="F182" s="252"/>
      <c r="G182" s="252"/>
      <c r="H182" s="252"/>
      <c r="I182" s="252"/>
      <c r="J182" s="252"/>
      <c r="K182" s="252"/>
      <c r="L182" s="252"/>
      <c r="M182" s="252"/>
      <c r="N182" s="252"/>
      <c r="O182" s="253"/>
      <c r="P182" s="253"/>
      <c r="Q182" s="252"/>
      <c r="R182" s="252"/>
      <c r="S182" s="252"/>
      <c r="T182" s="252"/>
      <c r="U182" s="252"/>
      <c r="V182" s="252"/>
      <c r="W182" s="252"/>
      <c r="X182" s="253"/>
      <c r="Y182" s="252"/>
      <c r="Z182" s="136"/>
    </row>
    <row r="183" spans="1:30" ht="15" customHeight="1" x14ac:dyDescent="0.15">
      <c r="A183" s="66"/>
      <c r="B183" s="66"/>
      <c r="C183" s="83"/>
      <c r="E183" s="251" t="s">
        <v>124</v>
      </c>
      <c r="F183" s="252"/>
      <c r="G183" s="252"/>
      <c r="H183" s="252"/>
      <c r="I183" s="252"/>
      <c r="J183" s="252"/>
      <c r="K183" s="252"/>
      <c r="L183" s="252"/>
      <c r="M183" s="252"/>
      <c r="N183" s="252"/>
      <c r="O183" s="253"/>
      <c r="P183" s="253"/>
      <c r="Q183" s="252"/>
      <c r="R183" s="252"/>
      <c r="S183" s="252"/>
      <c r="T183" s="252"/>
      <c r="U183" s="252"/>
      <c r="V183" s="252"/>
      <c r="W183" s="252"/>
      <c r="X183" s="253"/>
      <c r="Y183" s="252"/>
      <c r="Z183" s="136"/>
    </row>
    <row r="184" spans="1:30" ht="29.1" customHeight="1" x14ac:dyDescent="0.15">
      <c r="A184" s="66"/>
      <c r="B184" s="66"/>
      <c r="C184" s="83"/>
      <c r="E184" s="254" t="s">
        <v>125</v>
      </c>
      <c r="F184" s="254"/>
      <c r="G184" s="254"/>
      <c r="H184" s="254"/>
      <c r="I184" s="254"/>
      <c r="J184" s="254"/>
      <c r="K184" s="254"/>
      <c r="L184" s="254"/>
      <c r="M184" s="254"/>
      <c r="N184" s="254"/>
      <c r="O184" s="254"/>
      <c r="P184" s="254"/>
      <c r="Q184" s="254"/>
      <c r="R184" s="254"/>
      <c r="S184" s="254"/>
      <c r="T184" s="254"/>
      <c r="U184" s="254"/>
      <c r="V184" s="254"/>
      <c r="W184" s="254"/>
      <c r="X184" s="254"/>
      <c r="Y184" s="254"/>
      <c r="Z184" s="136"/>
    </row>
    <row r="185" spans="1:30" s="255" customFormat="1" ht="15" customHeight="1" x14ac:dyDescent="0.15">
      <c r="B185" s="256"/>
      <c r="E185" s="257" t="s">
        <v>114</v>
      </c>
      <c r="F185" s="258"/>
      <c r="G185" s="258"/>
      <c r="H185" s="258"/>
      <c r="I185" s="258"/>
      <c r="J185" s="258"/>
      <c r="K185" s="258"/>
      <c r="L185" s="259"/>
      <c r="M185" s="259"/>
      <c r="N185" s="259"/>
      <c r="O185" s="260"/>
      <c r="P185" s="260"/>
      <c r="Q185" s="260"/>
      <c r="R185" s="260"/>
      <c r="S185" s="260"/>
      <c r="T185" s="260"/>
      <c r="U185" s="260"/>
      <c r="V185" s="260"/>
      <c r="W185" s="260"/>
      <c r="X185" s="260"/>
      <c r="Y185" s="260"/>
      <c r="Z185" s="256"/>
    </row>
    <row r="186" spans="1:30" ht="30" customHeight="1" x14ac:dyDescent="0.15">
      <c r="B186" s="136"/>
      <c r="E186" s="261" t="s">
        <v>115</v>
      </c>
      <c r="F186" s="261"/>
      <c r="G186" s="261"/>
      <c r="H186" s="261"/>
      <c r="I186" s="261"/>
      <c r="J186" s="261"/>
      <c r="K186" s="261"/>
      <c r="L186" s="261"/>
      <c r="M186" s="261"/>
      <c r="N186" s="261"/>
      <c r="O186" s="261"/>
      <c r="P186" s="261"/>
      <c r="Q186" s="261"/>
      <c r="R186" s="261"/>
      <c r="S186" s="261"/>
      <c r="T186" s="261"/>
      <c r="U186" s="261"/>
      <c r="V186" s="261"/>
      <c r="W186" s="261"/>
      <c r="X186" s="261"/>
      <c r="Y186" s="261"/>
      <c r="Z186" s="136"/>
    </row>
    <row r="187" spans="1:30" ht="15.75" customHeight="1" x14ac:dyDescent="0.15">
      <c r="B187" s="136"/>
      <c r="C187" s="132"/>
      <c r="D187" s="133"/>
      <c r="E187" s="133"/>
      <c r="F187" s="133"/>
      <c r="G187" s="133"/>
      <c r="H187" s="133"/>
      <c r="I187" s="133"/>
      <c r="J187" s="133"/>
      <c r="K187" s="133"/>
      <c r="L187" s="133"/>
      <c r="M187" s="133"/>
      <c r="N187" s="133"/>
      <c r="O187" s="133"/>
      <c r="P187" s="133"/>
      <c r="Q187" s="133"/>
      <c r="R187" s="133"/>
      <c r="S187" s="133"/>
      <c r="T187" s="133"/>
      <c r="U187" s="133"/>
      <c r="V187" s="133"/>
      <c r="W187" s="133"/>
      <c r="X187" s="133"/>
      <c r="Y187" s="133"/>
      <c r="Z187" s="262"/>
    </row>
  </sheetData>
  <sheetProtection algorithmName="SHA-512" hashValue="eXrGZo01Ffqj4hqOdowAuyC/plpa+hSD1YU8o97QQum5dELi2ASRKwqd4JB8CAFy9IZZ+oy87nRtSFDUeArbjg==" saltValue="ikmR+LN5oWu7CCK/TyyHBg==" spinCount="100000" sheet="1" objects="1" scenarios="1"/>
  <dataConsolidate/>
  <mergeCells count="206">
    <mergeCell ref="E186:Y186"/>
    <mergeCell ref="N173:N181"/>
    <mergeCell ref="L178:M178"/>
    <mergeCell ref="L179:M179"/>
    <mergeCell ref="L180:M180"/>
    <mergeCell ref="L181:M181"/>
    <mergeCell ref="L171:M171"/>
    <mergeCell ref="L172:M172"/>
    <mergeCell ref="L173:M173"/>
    <mergeCell ref="L174:M174"/>
    <mergeCell ref="L175:M175"/>
    <mergeCell ref="L176:M176"/>
    <mergeCell ref="L177:M177"/>
    <mergeCell ref="E184:Y184"/>
    <mergeCell ref="Q177:T177"/>
    <mergeCell ref="U177:V177"/>
    <mergeCell ref="U174:V174"/>
    <mergeCell ref="U173:V173"/>
    <mergeCell ref="G179:K179"/>
    <mergeCell ref="G180:K180"/>
    <mergeCell ref="G181:K181"/>
    <mergeCell ref="Q171:T171"/>
    <mergeCell ref="Q172:T172"/>
    <mergeCell ref="Q173:T173"/>
    <mergeCell ref="E173:F181"/>
    <mergeCell ref="P155:P156"/>
    <mergeCell ref="Q159:T159"/>
    <mergeCell ref="Q160:T160"/>
    <mergeCell ref="Q161:T161"/>
    <mergeCell ref="Q162:T162"/>
    <mergeCell ref="Q169:T169"/>
    <mergeCell ref="Q170:T170"/>
    <mergeCell ref="L169:M169"/>
    <mergeCell ref="G169:K169"/>
    <mergeCell ref="G170:K170"/>
    <mergeCell ref="G167:K167"/>
    <mergeCell ref="G168:K168"/>
    <mergeCell ref="G171:K171"/>
    <mergeCell ref="L155:M155"/>
    <mergeCell ref="L156:M156"/>
    <mergeCell ref="L157:M157"/>
    <mergeCell ref="L158:M158"/>
    <mergeCell ref="L159:M159"/>
    <mergeCell ref="L160:M160"/>
    <mergeCell ref="L161:M161"/>
    <mergeCell ref="G165:K165"/>
    <mergeCell ref="L166:M166"/>
    <mergeCell ref="L167:M167"/>
    <mergeCell ref="L168:M168"/>
    <mergeCell ref="L154:M154"/>
    <mergeCell ref="L162:M162"/>
    <mergeCell ref="N155:N157"/>
    <mergeCell ref="N158:N172"/>
    <mergeCell ref="L170:M170"/>
    <mergeCell ref="T140:Y140"/>
    <mergeCell ref="T141:Y141"/>
    <mergeCell ref="U161:V161"/>
    <mergeCell ref="U158:V158"/>
    <mergeCell ref="U157:V157"/>
    <mergeCell ref="Q163:T163"/>
    <mergeCell ref="Q164:T164"/>
    <mergeCell ref="Q165:T165"/>
    <mergeCell ref="Q166:T166"/>
    <mergeCell ref="U166:V166"/>
    <mergeCell ref="P140:S140"/>
    <mergeCell ref="P141:S141"/>
    <mergeCell ref="T145:Y145"/>
    <mergeCell ref="T142:Y142"/>
    <mergeCell ref="T143:Y143"/>
    <mergeCell ref="T144:Y144"/>
    <mergeCell ref="U163:V163"/>
    <mergeCell ref="U164:V164"/>
    <mergeCell ref="G166:K166"/>
    <mergeCell ref="U155:V156"/>
    <mergeCell ref="Q155:T156"/>
    <mergeCell ref="E154:K154"/>
    <mergeCell ref="P154:T154"/>
    <mergeCell ref="Q157:T157"/>
    <mergeCell ref="Q158:T158"/>
    <mergeCell ref="U154:V154"/>
    <mergeCell ref="G161:K161"/>
    <mergeCell ref="G162:K162"/>
    <mergeCell ref="G163:K163"/>
    <mergeCell ref="G164:K164"/>
    <mergeCell ref="G157:K157"/>
    <mergeCell ref="G155:K155"/>
    <mergeCell ref="G156:K156"/>
    <mergeCell ref="L164:M164"/>
    <mergeCell ref="J76:Y76"/>
    <mergeCell ref="I77:Y77"/>
    <mergeCell ref="I38:Y38"/>
    <mergeCell ref="I40:M40"/>
    <mergeCell ref="C60:H60"/>
    <mergeCell ref="I63:M63"/>
    <mergeCell ref="I69:M69"/>
    <mergeCell ref="I71:Y71"/>
    <mergeCell ref="I73:Y73"/>
    <mergeCell ref="J74:Y74"/>
    <mergeCell ref="I75:Y75"/>
    <mergeCell ref="W155:X156"/>
    <mergeCell ref="E155:F157"/>
    <mergeCell ref="E158:F172"/>
    <mergeCell ref="C136:H136"/>
    <mergeCell ref="D138:Y138"/>
    <mergeCell ref="D144:J144"/>
    <mergeCell ref="P139:S139"/>
    <mergeCell ref="K141:O141"/>
    <mergeCell ref="K142:O142"/>
    <mergeCell ref="K143:O143"/>
    <mergeCell ref="K144:O144"/>
    <mergeCell ref="T139:Y139"/>
    <mergeCell ref="K140:O140"/>
    <mergeCell ref="K139:O139"/>
    <mergeCell ref="U167:V167"/>
    <mergeCell ref="U168:V168"/>
    <mergeCell ref="U169:V169"/>
    <mergeCell ref="U170:V170"/>
    <mergeCell ref="U171:V171"/>
    <mergeCell ref="U172:V172"/>
    <mergeCell ref="Q167:T167"/>
    <mergeCell ref="Q168:T168"/>
    <mergeCell ref="W154:X154"/>
    <mergeCell ref="E153:Y153"/>
    <mergeCell ref="I83:M83"/>
    <mergeCell ref="I125:M125"/>
    <mergeCell ref="I85:M85"/>
    <mergeCell ref="I87:Y87"/>
    <mergeCell ref="E116:H116"/>
    <mergeCell ref="I117:M117"/>
    <mergeCell ref="I127:M127"/>
    <mergeCell ref="I111:M111"/>
    <mergeCell ref="J112:Y112"/>
    <mergeCell ref="E117:H117"/>
    <mergeCell ref="E119:H119"/>
    <mergeCell ref="E115:H115"/>
    <mergeCell ref="E118:H118"/>
    <mergeCell ref="I118:M118"/>
    <mergeCell ref="I121:M121"/>
    <mergeCell ref="I123:M123"/>
    <mergeCell ref="J126:Y126"/>
    <mergeCell ref="I115:M115"/>
    <mergeCell ref="C92:H92"/>
    <mergeCell ref="D94:Y94"/>
    <mergeCell ref="I95:Y95"/>
    <mergeCell ref="I97:Y97"/>
    <mergeCell ref="J96:Y96"/>
    <mergeCell ref="J98:Y98"/>
    <mergeCell ref="W1:Z1"/>
    <mergeCell ref="D140:J140"/>
    <mergeCell ref="I20:M20"/>
    <mergeCell ref="I22:Y22"/>
    <mergeCell ref="I24:Y24"/>
    <mergeCell ref="I26:Y26"/>
    <mergeCell ref="I28:Y28"/>
    <mergeCell ref="I30:Y30"/>
    <mergeCell ref="I32:Y32"/>
    <mergeCell ref="C13:H13"/>
    <mergeCell ref="E15:H15"/>
    <mergeCell ref="J15:Y15"/>
    <mergeCell ref="I34:M34"/>
    <mergeCell ref="I36:M36"/>
    <mergeCell ref="D139:J139"/>
    <mergeCell ref="I129:M129"/>
    <mergeCell ref="J128:Y128"/>
    <mergeCell ref="J124:Y124"/>
    <mergeCell ref="E114:Y114"/>
    <mergeCell ref="C109:H109"/>
    <mergeCell ref="I119:M119"/>
    <mergeCell ref="I99:Y99"/>
    <mergeCell ref="I79:Y79"/>
    <mergeCell ref="I81:Y81"/>
    <mergeCell ref="C150:H150"/>
    <mergeCell ref="G177:K177"/>
    <mergeCell ref="G178:K178"/>
    <mergeCell ref="P157:P177"/>
    <mergeCell ref="Q175:T175"/>
    <mergeCell ref="Q176:T176"/>
    <mergeCell ref="W157:X177"/>
    <mergeCell ref="U175:V175"/>
    <mergeCell ref="U176:V176"/>
    <mergeCell ref="U162:V162"/>
    <mergeCell ref="Q174:T174"/>
    <mergeCell ref="G172:K172"/>
    <mergeCell ref="G173:K173"/>
    <mergeCell ref="G174:K174"/>
    <mergeCell ref="G175:K175"/>
    <mergeCell ref="G176:K176"/>
    <mergeCell ref="G160:K160"/>
    <mergeCell ref="U159:V159"/>
    <mergeCell ref="U160:V160"/>
    <mergeCell ref="U165:V165"/>
    <mergeCell ref="G158:K158"/>
    <mergeCell ref="G159:K159"/>
    <mergeCell ref="L163:M163"/>
    <mergeCell ref="L165:M165"/>
    <mergeCell ref="D143:J143"/>
    <mergeCell ref="D141:J141"/>
    <mergeCell ref="D142:J142"/>
    <mergeCell ref="P142:S142"/>
    <mergeCell ref="P143:S143"/>
    <mergeCell ref="P144:S144"/>
    <mergeCell ref="P145:S145"/>
    <mergeCell ref="D145:J145"/>
    <mergeCell ref="I116:M116"/>
    <mergeCell ref="I131:M131"/>
    <mergeCell ref="K145:O145"/>
  </mergeCells>
  <phoneticPr fontId="4"/>
  <conditionalFormatting sqref="I20:M20">
    <cfRule type="expression" dxfId="86" priority="87" stopIfTrue="1">
      <formula>$A20&lt;&gt;0</formula>
    </cfRule>
  </conditionalFormatting>
  <conditionalFormatting sqref="I22:Y22">
    <cfRule type="expression" dxfId="85" priority="86" stopIfTrue="1">
      <formula>$A22&lt;&gt;0</formula>
    </cfRule>
  </conditionalFormatting>
  <conditionalFormatting sqref="I24:Y24">
    <cfRule type="expression" dxfId="84" priority="85" stopIfTrue="1">
      <formula>$A24&lt;&gt;0</formula>
    </cfRule>
  </conditionalFormatting>
  <conditionalFormatting sqref="I26:Y26">
    <cfRule type="expression" dxfId="83" priority="84" stopIfTrue="1">
      <formula>$A26&lt;&gt;0</formula>
    </cfRule>
  </conditionalFormatting>
  <conditionalFormatting sqref="I28:Y28">
    <cfRule type="expression" dxfId="82" priority="83" stopIfTrue="1">
      <formula>$A28&lt;&gt;0</formula>
    </cfRule>
  </conditionalFormatting>
  <conditionalFormatting sqref="I30:Y30">
    <cfRule type="expression" dxfId="81" priority="82" stopIfTrue="1">
      <formula>$A30&lt;&gt;0</formula>
    </cfRule>
  </conditionalFormatting>
  <conditionalFormatting sqref="I32:Y32">
    <cfRule type="expression" dxfId="80" priority="81" stopIfTrue="1">
      <formula>$A32&lt;&gt;0</formula>
    </cfRule>
  </conditionalFormatting>
  <conditionalFormatting sqref="I34:M34">
    <cfRule type="expression" dxfId="79" priority="80" stopIfTrue="1">
      <formula>$A34&lt;&gt;0</formula>
    </cfRule>
  </conditionalFormatting>
  <conditionalFormatting sqref="I36:M36">
    <cfRule type="expression" dxfId="78" priority="79" stopIfTrue="1">
      <formula>$A36&lt;&gt;0</formula>
    </cfRule>
  </conditionalFormatting>
  <conditionalFormatting sqref="I38:Y38">
    <cfRule type="expression" dxfId="77" priority="78" stopIfTrue="1">
      <formula>$A38&lt;&gt;0</formula>
    </cfRule>
  </conditionalFormatting>
  <conditionalFormatting sqref="I40:M40">
    <cfRule type="expression" dxfId="76" priority="77" stopIfTrue="1">
      <formula>$A40&lt;&gt;0</formula>
    </cfRule>
  </conditionalFormatting>
  <conditionalFormatting sqref="I63:M63">
    <cfRule type="expression" dxfId="75" priority="76" stopIfTrue="1">
      <formula>$A63&lt;&gt;0</formula>
    </cfRule>
  </conditionalFormatting>
  <conditionalFormatting sqref="I69:M69">
    <cfRule type="expression" dxfId="74" priority="75" stopIfTrue="1">
      <formula>$A69&lt;&gt;0</formula>
    </cfRule>
  </conditionalFormatting>
  <conditionalFormatting sqref="I71:Y71">
    <cfRule type="expression" dxfId="73" priority="74" stopIfTrue="1">
      <formula>$A71&lt;&gt;0</formula>
    </cfRule>
  </conditionalFormatting>
  <conditionalFormatting sqref="I73:Y73">
    <cfRule type="expression" dxfId="72" priority="73" stopIfTrue="1">
      <formula>$A73&lt;&gt;0</formula>
    </cfRule>
  </conditionalFormatting>
  <conditionalFormatting sqref="I75:Y75">
    <cfRule type="expression" dxfId="71" priority="72" stopIfTrue="1">
      <formula>$A75&lt;&gt;0</formula>
    </cfRule>
  </conditionalFormatting>
  <conditionalFormatting sqref="I77:Y77">
    <cfRule type="expression" dxfId="70" priority="71" stopIfTrue="1">
      <formula>$A77&lt;&gt;0</formula>
    </cfRule>
  </conditionalFormatting>
  <conditionalFormatting sqref="I79:Y79">
    <cfRule type="expression" dxfId="69" priority="70" stopIfTrue="1">
      <formula>$A79&lt;&gt;0</formula>
    </cfRule>
  </conditionalFormatting>
  <conditionalFormatting sqref="I81:Y81">
    <cfRule type="expression" dxfId="68" priority="69" stopIfTrue="1">
      <formula>$A81&lt;&gt;0</formula>
    </cfRule>
  </conditionalFormatting>
  <conditionalFormatting sqref="I83:M83">
    <cfRule type="expression" dxfId="67" priority="68" stopIfTrue="1">
      <formula>$A83&lt;&gt;0</formula>
    </cfRule>
  </conditionalFormatting>
  <conditionalFormatting sqref="P83">
    <cfRule type="expression" dxfId="66" priority="67" stopIfTrue="1">
      <formula>$A84&lt;&gt;0</formula>
    </cfRule>
  </conditionalFormatting>
  <conditionalFormatting sqref="I85:M85">
    <cfRule type="expression" dxfId="65" priority="66" stopIfTrue="1">
      <formula>$A85&lt;&gt;0</formula>
    </cfRule>
  </conditionalFormatting>
  <conditionalFormatting sqref="I87:Y87">
    <cfRule type="expression" dxfId="64" priority="65" stopIfTrue="1">
      <formula>$A87&lt;&gt;0</formula>
    </cfRule>
  </conditionalFormatting>
  <conditionalFormatting sqref="I111:M111">
    <cfRule type="expression" dxfId="63" priority="64" stopIfTrue="1">
      <formula>$A111&lt;&gt;0</formula>
    </cfRule>
  </conditionalFormatting>
  <conditionalFormatting sqref="I115:M115">
    <cfRule type="expression" dxfId="62" priority="63" stopIfTrue="1">
      <formula>$A115&lt;&gt;0</formula>
    </cfRule>
  </conditionalFormatting>
  <conditionalFormatting sqref="I116:M116">
    <cfRule type="expression" dxfId="61" priority="62" stopIfTrue="1">
      <formula>$A116&lt;&gt;0</formula>
    </cfRule>
  </conditionalFormatting>
  <conditionalFormatting sqref="I117:M117">
    <cfRule type="expression" dxfId="60" priority="61" stopIfTrue="1">
      <formula>$A117&lt;&gt;0</formula>
    </cfRule>
  </conditionalFormatting>
  <conditionalFormatting sqref="I118:M118">
    <cfRule type="expression" dxfId="59" priority="60" stopIfTrue="1">
      <formula>$A118&lt;&gt;0</formula>
    </cfRule>
  </conditionalFormatting>
  <conditionalFormatting sqref="I119:M119">
    <cfRule type="expression" dxfId="58" priority="59" stopIfTrue="1">
      <formula>$A119&lt;&gt;0</formula>
    </cfRule>
  </conditionalFormatting>
  <conditionalFormatting sqref="I123:M123">
    <cfRule type="expression" dxfId="57" priority="58" stopIfTrue="1">
      <formula>$A123&lt;&gt;0</formula>
    </cfRule>
  </conditionalFormatting>
  <conditionalFormatting sqref="I125:M125">
    <cfRule type="expression" dxfId="56" priority="57" stopIfTrue="1">
      <formula>$A125&lt;&gt;0</formula>
    </cfRule>
  </conditionalFormatting>
  <conditionalFormatting sqref="I129:M129">
    <cfRule type="expression" dxfId="55" priority="56" stopIfTrue="1">
      <formula>$A129&lt;&gt;0</formula>
    </cfRule>
  </conditionalFormatting>
  <conditionalFormatting sqref="I131:M131">
    <cfRule type="expression" dxfId="54" priority="55" stopIfTrue="1">
      <formula>$A131&lt;&gt;0</formula>
    </cfRule>
  </conditionalFormatting>
  <conditionalFormatting sqref="L155:M155">
    <cfRule type="expression" dxfId="53" priority="54" stopIfTrue="1">
      <formula>OR(希望&lt;&gt;0,$AB155)</formula>
    </cfRule>
  </conditionalFormatting>
  <conditionalFormatting sqref="L156:M156">
    <cfRule type="expression" dxfId="52" priority="53" stopIfTrue="1">
      <formula>OR(希望&lt;&gt;0,$AB156)</formula>
    </cfRule>
  </conditionalFormatting>
  <conditionalFormatting sqref="L157:M157">
    <cfRule type="expression" dxfId="51" priority="52" stopIfTrue="1">
      <formula>OR(希望&lt;&gt;0,$AB157)</formula>
    </cfRule>
  </conditionalFormatting>
  <conditionalFormatting sqref="N155:N157">
    <cfRule type="expression" dxfId="50" priority="51" stopIfTrue="1">
      <formula>$A$154&lt;&gt;0</formula>
    </cfRule>
  </conditionalFormatting>
  <conditionalFormatting sqref="L158:M158">
    <cfRule type="expression" dxfId="49" priority="50" stopIfTrue="1">
      <formula>OR(希望&lt;&gt;0,$AB158)</formula>
    </cfRule>
  </conditionalFormatting>
  <conditionalFormatting sqref="L159:M159">
    <cfRule type="expression" dxfId="48" priority="49" stopIfTrue="1">
      <formula>OR(希望&lt;&gt;0,$AB159)</formula>
    </cfRule>
  </conditionalFormatting>
  <conditionalFormatting sqref="L160:M160">
    <cfRule type="expression" dxfId="47" priority="48" stopIfTrue="1">
      <formula>OR(希望&lt;&gt;0,$AB160)</formula>
    </cfRule>
  </conditionalFormatting>
  <conditionalFormatting sqref="L161:M161">
    <cfRule type="expression" dxfId="46" priority="47" stopIfTrue="1">
      <formula>OR(希望&lt;&gt;0,$AB161)</formula>
    </cfRule>
  </conditionalFormatting>
  <conditionalFormatting sqref="L162:M162">
    <cfRule type="expression" dxfId="45" priority="46" stopIfTrue="1">
      <formula>OR(希望&lt;&gt;0,$AB162)</formula>
    </cfRule>
  </conditionalFormatting>
  <conditionalFormatting sqref="L163:M163">
    <cfRule type="expression" dxfId="44" priority="45" stopIfTrue="1">
      <formula>OR(希望&lt;&gt;0,$AB163)</formula>
    </cfRule>
  </conditionalFormatting>
  <conditionalFormatting sqref="L164:M164">
    <cfRule type="expression" dxfId="43" priority="44" stopIfTrue="1">
      <formula>OR(希望&lt;&gt;0,$AB164)</formula>
    </cfRule>
  </conditionalFormatting>
  <conditionalFormatting sqref="L165:M165">
    <cfRule type="expression" dxfId="42" priority="43" stopIfTrue="1">
      <formula>OR(希望&lt;&gt;0,$AB165)</formula>
    </cfRule>
  </conditionalFormatting>
  <conditionalFormatting sqref="L166:M166">
    <cfRule type="expression" dxfId="41" priority="42" stopIfTrue="1">
      <formula>OR(希望&lt;&gt;0,$AB166)</formula>
    </cfRule>
  </conditionalFormatting>
  <conditionalFormatting sqref="L167:M167">
    <cfRule type="expression" dxfId="40" priority="41" stopIfTrue="1">
      <formula>OR(希望&lt;&gt;0,$AB167)</formula>
    </cfRule>
  </conditionalFormatting>
  <conditionalFormatting sqref="L168:M168">
    <cfRule type="expression" dxfId="39" priority="40" stopIfTrue="1">
      <formula>OR(希望&lt;&gt;0,$AB168)</formula>
    </cfRule>
  </conditionalFormatting>
  <conditionalFormatting sqref="L169:M169">
    <cfRule type="expression" dxfId="38" priority="39" stopIfTrue="1">
      <formula>OR(希望&lt;&gt;0,$AB169)</formula>
    </cfRule>
  </conditionalFormatting>
  <conditionalFormatting sqref="L170:M170">
    <cfRule type="expression" dxfId="37" priority="38" stopIfTrue="1">
      <formula>OR(希望&lt;&gt;0,$AB170)</formula>
    </cfRule>
  </conditionalFormatting>
  <conditionalFormatting sqref="L171:M171">
    <cfRule type="expression" dxfId="36" priority="37" stopIfTrue="1">
      <formula>OR(希望&lt;&gt;0,$AB171)</formula>
    </cfRule>
  </conditionalFormatting>
  <conditionalFormatting sqref="L172:M172">
    <cfRule type="expression" dxfId="35" priority="36" stopIfTrue="1">
      <formula>OR(希望&lt;&gt;0,$AB172)</formula>
    </cfRule>
  </conditionalFormatting>
  <conditionalFormatting sqref="N158:N172">
    <cfRule type="expression" dxfId="34" priority="35" stopIfTrue="1">
      <formula>$A$154&lt;&gt;0</formula>
    </cfRule>
  </conditionalFormatting>
  <conditionalFormatting sqref="L173:M173">
    <cfRule type="expression" dxfId="33" priority="34" stopIfTrue="1">
      <formula>OR(希望&lt;&gt;0,$AB173)</formula>
    </cfRule>
  </conditionalFormatting>
  <conditionalFormatting sqref="L174:M174">
    <cfRule type="expression" dxfId="32" priority="33" stopIfTrue="1">
      <formula>OR(希望&lt;&gt;0,$AB174)</formula>
    </cfRule>
  </conditionalFormatting>
  <conditionalFormatting sqref="L175:M175">
    <cfRule type="expression" dxfId="31" priority="32" stopIfTrue="1">
      <formula>OR(希望&lt;&gt;0,$AB175)</formula>
    </cfRule>
  </conditionalFormatting>
  <conditionalFormatting sqref="L176:M176">
    <cfRule type="expression" dxfId="30" priority="31" stopIfTrue="1">
      <formula>OR(希望&lt;&gt;0,$AB176)</formula>
    </cfRule>
  </conditionalFormatting>
  <conditionalFormatting sqref="L177:M177">
    <cfRule type="expression" dxfId="29" priority="30" stopIfTrue="1">
      <formula>OR(希望&lt;&gt;0,$AB177)</formula>
    </cfRule>
  </conditionalFormatting>
  <conditionalFormatting sqref="L178:M178">
    <cfRule type="expression" dxfId="28" priority="29" stopIfTrue="1">
      <formula>OR(希望&lt;&gt;0,$AB178)</formula>
    </cfRule>
  </conditionalFormatting>
  <conditionalFormatting sqref="L179:M179">
    <cfRule type="expression" dxfId="27" priority="28" stopIfTrue="1">
      <formula>OR(希望&lt;&gt;0,$AB179)</formula>
    </cfRule>
  </conditionalFormatting>
  <conditionalFormatting sqref="L180:M180">
    <cfRule type="expression" dxfId="26" priority="27" stopIfTrue="1">
      <formula>OR(希望&lt;&gt;0,$AB180)</formula>
    </cfRule>
  </conditionalFormatting>
  <conditionalFormatting sqref="L181:M181">
    <cfRule type="expression" dxfId="25" priority="26" stopIfTrue="1">
      <formula>OR(希望&lt;&gt;0,$AB181)</formula>
    </cfRule>
  </conditionalFormatting>
  <conditionalFormatting sqref="N173:N181">
    <cfRule type="expression" dxfId="24" priority="25" stopIfTrue="1">
      <formula>$A$154&lt;&gt;0</formula>
    </cfRule>
  </conditionalFormatting>
  <conditionalFormatting sqref="U155:V156">
    <cfRule type="expression" dxfId="23" priority="24" stopIfTrue="1">
      <formula>OR(希望&lt;&gt;0,$AD155)</formula>
    </cfRule>
  </conditionalFormatting>
  <conditionalFormatting sqref="W155:X156">
    <cfRule type="expression" dxfId="22" priority="23" stopIfTrue="1">
      <formula>$A$154&lt;&gt;0</formula>
    </cfRule>
  </conditionalFormatting>
  <conditionalFormatting sqref="U157:V157">
    <cfRule type="expression" dxfId="21" priority="22" stopIfTrue="1">
      <formula>OR(希望&lt;&gt;0,$AD157)</formula>
    </cfRule>
  </conditionalFormatting>
  <conditionalFormatting sqref="U158:V158">
    <cfRule type="expression" dxfId="20" priority="21" stopIfTrue="1">
      <formula>OR(希望&lt;&gt;0,$AD158)</formula>
    </cfRule>
  </conditionalFormatting>
  <conditionalFormatting sqref="U159:V159">
    <cfRule type="expression" dxfId="19" priority="20" stopIfTrue="1">
      <formula>OR(希望&lt;&gt;0,$AD159)</formula>
    </cfRule>
  </conditionalFormatting>
  <conditionalFormatting sqref="U160:V160">
    <cfRule type="expression" dxfId="18" priority="19" stopIfTrue="1">
      <formula>OR(希望&lt;&gt;0,$AD160)</formula>
    </cfRule>
  </conditionalFormatting>
  <conditionalFormatting sqref="U161:V161">
    <cfRule type="expression" dxfId="17" priority="18" stopIfTrue="1">
      <formula>OR(希望&lt;&gt;0,$AD161)</formula>
    </cfRule>
  </conditionalFormatting>
  <conditionalFormatting sqref="U162:V162">
    <cfRule type="expression" dxfId="16" priority="17" stopIfTrue="1">
      <formula>OR(希望&lt;&gt;0,$AD162)</formula>
    </cfRule>
  </conditionalFormatting>
  <conditionalFormatting sqref="U163:V163">
    <cfRule type="expression" dxfId="15" priority="16" stopIfTrue="1">
      <formula>OR(希望&lt;&gt;0,$AD163)</formula>
    </cfRule>
  </conditionalFormatting>
  <conditionalFormatting sqref="U164:V164">
    <cfRule type="expression" dxfId="14" priority="15" stopIfTrue="1">
      <formula>OR(希望&lt;&gt;0,$AD164)</formula>
    </cfRule>
  </conditionalFormatting>
  <conditionalFormatting sqref="U165:V165">
    <cfRule type="expression" dxfId="13" priority="14" stopIfTrue="1">
      <formula>OR(希望&lt;&gt;0,$AD165)</formula>
    </cfRule>
  </conditionalFormatting>
  <conditionalFormatting sqref="U166:V166">
    <cfRule type="expression" dxfId="12" priority="13" stopIfTrue="1">
      <formula>OR(希望&lt;&gt;0,$AD166)</formula>
    </cfRule>
  </conditionalFormatting>
  <conditionalFormatting sqref="U167:V167">
    <cfRule type="expression" dxfId="11" priority="12" stopIfTrue="1">
      <formula>OR(希望&lt;&gt;0,$AD167)</formula>
    </cfRule>
  </conditionalFormatting>
  <conditionalFormatting sqref="U168:V168">
    <cfRule type="expression" dxfId="10" priority="11" stopIfTrue="1">
      <formula>OR(希望&lt;&gt;0,$AD168)</formula>
    </cfRule>
  </conditionalFormatting>
  <conditionalFormatting sqref="U169:V169">
    <cfRule type="expression" dxfId="9" priority="10" stopIfTrue="1">
      <formula>OR(希望&lt;&gt;0,$AD169)</formula>
    </cfRule>
  </conditionalFormatting>
  <conditionalFormatting sqref="U170:V170">
    <cfRule type="expression" dxfId="8" priority="9" stopIfTrue="1">
      <formula>OR(希望&lt;&gt;0,$AD170)</formula>
    </cfRule>
  </conditionalFormatting>
  <conditionalFormatting sqref="U171:V171">
    <cfRule type="expression" dxfId="7" priority="8" stopIfTrue="1">
      <formula>OR(希望&lt;&gt;0,$AD171)</formula>
    </cfRule>
  </conditionalFormatting>
  <conditionalFormatting sqref="U172:V172">
    <cfRule type="expression" dxfId="6" priority="7" stopIfTrue="1">
      <formula>OR(希望&lt;&gt;0,$AD172)</formula>
    </cfRule>
  </conditionalFormatting>
  <conditionalFormatting sqref="U173:V173">
    <cfRule type="expression" dxfId="5" priority="6" stopIfTrue="1">
      <formula>OR(希望&lt;&gt;0,$AD173)</formula>
    </cfRule>
  </conditionalFormatting>
  <conditionalFormatting sqref="U174:V174">
    <cfRule type="expression" dxfId="4" priority="5" stopIfTrue="1">
      <formula>OR(希望&lt;&gt;0,$AD174)</formula>
    </cfRule>
  </conditionalFormatting>
  <conditionalFormatting sqref="U175:V175">
    <cfRule type="expression" dxfId="3" priority="4" stopIfTrue="1">
      <formula>OR(希望&lt;&gt;0,$AD175)</formula>
    </cfRule>
  </conditionalFormatting>
  <conditionalFormatting sqref="U176:V176">
    <cfRule type="expression" dxfId="2" priority="3" stopIfTrue="1">
      <formula>OR(希望&lt;&gt;0,$AD176)</formula>
    </cfRule>
  </conditionalFormatting>
  <conditionalFormatting sqref="U177:V177">
    <cfRule type="expression" dxfId="1" priority="2" stopIfTrue="1">
      <formula>OR(希望&lt;&gt;0,$AD177)</formula>
    </cfRule>
  </conditionalFormatting>
  <conditionalFormatting sqref="W157:X177">
    <cfRule type="expression" dxfId="0" priority="1" stopIfTrue="1">
      <formula>$A$154&lt;&gt;0</formula>
    </cfRule>
  </conditionalFormatting>
  <dataValidations count="112">
    <dataValidation imeMode="hiragana" allowBlank="1" showInputMessage="1" showErrorMessage="1" sqref="I22:Y22" xr:uid="{E184989C-0D82-4556-921A-39CF42E68F64}"/>
    <dataValidation type="whole" imeMode="halfAlpha" allowBlank="1" showInputMessage="1" showErrorMessage="1" error="7桁の数字を入力してください" sqref="I20:M20" xr:uid="{2A3B09FD-D9F0-4650-B929-BF6F82BA035E}">
      <formula1>0</formula1>
      <formula2>9999999</formula2>
    </dataValidation>
    <dataValidation imeMode="fullKatakana" allowBlank="1" showInputMessage="1" showErrorMessage="1" sqref="I24:Y24" xr:uid="{1FEC1296-C87F-4D23-A8EB-EBD5E71F185C}"/>
    <dataValidation imeMode="hiragana" allowBlank="1" showInputMessage="1" showErrorMessage="1" sqref="I26:Y26" xr:uid="{DF1911CF-FB24-40E3-95F4-8E5C8C7D8CDA}"/>
    <dataValidation imeMode="hiragana" allowBlank="1" showInputMessage="1" showErrorMessage="1" sqref="I28:Y28" xr:uid="{6CC26ED7-F2AD-4C2C-8899-92715A0C7262}"/>
    <dataValidation imeMode="fullKatakana" allowBlank="1" showInputMessage="1" showErrorMessage="1" sqref="I30:Y30" xr:uid="{5AE750A5-8298-4649-86FD-4D5AC510656D}"/>
    <dataValidation imeMode="hiragana" allowBlank="1" showInputMessage="1" showErrorMessage="1" sqref="I32:Y32" xr:uid="{4F55340B-8A5D-4E60-A007-4A2DB0ADDDE6}"/>
    <dataValidation imeMode="halfAlpha" allowBlank="1" showInputMessage="1" showErrorMessage="1" sqref="I34:M34" xr:uid="{9CB62E4A-A440-4DD3-A11E-290EC7C3339C}"/>
    <dataValidation imeMode="halfAlpha" allowBlank="1" showInputMessage="1" showErrorMessage="1" sqref="P34" xr:uid="{49F6C2F2-09F8-4445-85E1-6E17ECB61731}"/>
    <dataValidation imeMode="halfAlpha" allowBlank="1" showInputMessage="1" showErrorMessage="1" sqref="I36:M36" xr:uid="{7AC6623C-D031-41B1-8E60-B86160355823}"/>
    <dataValidation imeMode="halfAlpha" allowBlank="1" showInputMessage="1" showErrorMessage="1" sqref="I38:Y38" xr:uid="{6C8346E1-0DD9-4634-9B00-D659B514432D}"/>
    <dataValidation type="list" imeMode="halfAlpha" allowBlank="1" showInputMessage="1" showErrorMessage="1" error="リストから選択してください" sqref="I40:M40" xr:uid="{C9A1B7EF-8192-45FD-BE21-BF5F7C900915}">
      <formula1>"一致する,一致しない"</formula1>
    </dataValidation>
    <dataValidation type="list" imeMode="halfAlpha" allowBlank="1" showInputMessage="1" showErrorMessage="1" error="リストから選択してください" sqref="I63:M63" xr:uid="{76D350D6-B5D4-4F52-9607-D7E8FE1304DE}">
      <formula1>"しない,する"</formula1>
    </dataValidation>
    <dataValidation type="whole" imeMode="halfAlpha" allowBlank="1" showInputMessage="1" showErrorMessage="1" error="7桁の数字を入力してください" sqref="I69:M69" xr:uid="{237C651B-5662-47D8-91D6-62066BE92303}">
      <formula1>0</formula1>
      <formula2>9999999</formula2>
    </dataValidation>
    <dataValidation imeMode="hiragana" allowBlank="1" showInputMessage="1" showErrorMessage="1" sqref="I71:Y71" xr:uid="{6BF81DD7-5A73-4F1A-BAAC-454FCBB46E18}"/>
    <dataValidation imeMode="fullKatakana" allowBlank="1" showInputMessage="1" showErrorMessage="1" sqref="I73:Y73" xr:uid="{823F0A1F-54EC-4A5D-9789-A9E14E70760F}"/>
    <dataValidation imeMode="hiragana" allowBlank="1" showInputMessage="1" showErrorMessage="1" sqref="I75:Y75" xr:uid="{E327B763-95E7-4DC6-ACC6-4545C7666441}"/>
    <dataValidation imeMode="hiragana" allowBlank="1" showInputMessage="1" showErrorMessage="1" sqref="I77:Y77" xr:uid="{A12BD288-8B59-47D0-9C0B-D9C4C5CFF8B6}"/>
    <dataValidation imeMode="fullKatakana" allowBlank="1" showInputMessage="1" showErrorMessage="1" sqref="I79:Y79" xr:uid="{A684D38B-453F-41C7-B2BF-16C2F58A0A21}"/>
    <dataValidation imeMode="hiragana" allowBlank="1" showInputMessage="1" showErrorMessage="1" sqref="I81:Y81" xr:uid="{D088A46B-274C-401E-8CB1-27195DFB00D3}"/>
    <dataValidation imeMode="halfAlpha" allowBlank="1" showInputMessage="1" showErrorMessage="1" sqref="I83:M83" xr:uid="{25EB3B8A-FC70-4A0E-9E74-AF1FB68CD7F3}"/>
    <dataValidation imeMode="halfAlpha" allowBlank="1" showInputMessage="1" showErrorMessage="1" sqref="P83" xr:uid="{66356978-3A44-49D8-A625-1D6D676B2EBE}"/>
    <dataValidation imeMode="halfAlpha" allowBlank="1" showInputMessage="1" showErrorMessage="1" sqref="I85:M85" xr:uid="{3BA8FE73-BF8A-4C22-9564-A9A4645C2FD3}"/>
    <dataValidation imeMode="halfAlpha" allowBlank="1" showInputMessage="1" showErrorMessage="1" sqref="I87:Y87" xr:uid="{6CA022B0-2621-4A02-A68D-BC84AFBBE0BA}"/>
    <dataValidation imeMode="hiragana" allowBlank="1" showInputMessage="1" showErrorMessage="1" sqref="I95:Y95" xr:uid="{5EC6D864-4F2A-40A5-BE9E-6F5D5156CF6A}"/>
    <dataValidation imeMode="hiragana" allowBlank="1" showInputMessage="1" showErrorMessage="1" sqref="I97:Y97" xr:uid="{84208451-59E6-4166-A37E-FE7E295FEA37}"/>
    <dataValidation imeMode="halfAlpha" allowBlank="1" showInputMessage="1" showErrorMessage="1" sqref="I99:Y99" xr:uid="{6C835487-2509-4D40-A0CD-5781A4E5B7AC}"/>
    <dataValidation type="list" imeMode="halfAlpha" allowBlank="1" showInputMessage="1" showErrorMessage="1" error="リストから選択してください" sqref="I111:M111" xr:uid="{859300E0-0408-46B8-8DD7-A1B0D2B6620E}">
      <formula1>"更新,新規"</formula1>
    </dataValidation>
    <dataValidation type="whole" imeMode="halfAlpha" allowBlank="1" showInputMessage="1" showErrorMessage="1" error="有効な数字を入力してください" sqref="I115:M115" xr:uid="{87111410-994C-4735-8B01-339C9FA070AB}">
      <formula1>0</formula1>
      <formula2>9999999999</formula2>
    </dataValidation>
    <dataValidation type="whole" imeMode="halfAlpha" allowBlank="1" showInputMessage="1" showErrorMessage="1" error="有効な数字を入力してください" sqref="I116:M116" xr:uid="{D938F1EE-B4C6-43DA-96D7-8522172C209D}">
      <formula1>0</formula1>
      <formula2>9999999999</formula2>
    </dataValidation>
    <dataValidation type="whole" imeMode="halfAlpha" allowBlank="1" showInputMessage="1" showErrorMessage="1" error="有効な数字を入力してください" sqref="I117:M117" xr:uid="{444D5E88-9BD7-4E74-A3F1-619E6CBF8938}">
      <formula1>0</formula1>
      <formula2>9999999999</formula2>
    </dataValidation>
    <dataValidation type="whole" imeMode="halfAlpha" allowBlank="1" showInputMessage="1" showErrorMessage="1" error="有効な数字を入力してください" sqref="I118:M118" xr:uid="{2C2C268E-EDE0-4C0F-A7AD-266EE305DA50}">
      <formula1>0</formula1>
      <formula2>9999999999</formula2>
    </dataValidation>
    <dataValidation type="whole" imeMode="halfAlpha" allowBlank="1" showInputMessage="1" showErrorMessage="1" error="有効な数字を入力してください" sqref="I119:M119" xr:uid="{98DD957A-613E-4D60-A8AB-2227A6CBA57A}">
      <formula1>0</formula1>
      <formula2>9999999999</formula2>
    </dataValidation>
    <dataValidation type="whole" imeMode="halfAlpha" allowBlank="1" showInputMessage="1" showErrorMessage="1" error="有効な数字を入力してください。10兆円以上になる場合は、9,999,999,999と入力してください" sqref="I121:M121" xr:uid="{6EE58320-A2FA-4849-940E-0F1302E0223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123:M123" xr:uid="{9A8BF8E0-BCEE-4B22-A331-F8A2E9593A5A}">
      <formula1>-9999999999</formula1>
      <formula2>9999999999</formula2>
    </dataValidation>
    <dataValidation type="whole" imeMode="halfAlpha" allowBlank="1" showInputMessage="1" showErrorMessage="1" error="有効な数字を入力してください" sqref="I125:M125" xr:uid="{7102818B-B1E4-41AA-9B7B-D8182FE91874}">
      <formula1>0</formula1>
      <formula2>9999999999</formula2>
    </dataValidation>
    <dataValidation type="date" imeMode="halfAlpha" allowBlank="1" showInputMessage="1" showErrorMessage="1" error="有効な日付を入力してください" sqref="I127:M127" xr:uid="{3C21ABFC-A050-4636-95B0-0D4332C1DC98}">
      <formula1>92</formula1>
      <formula2>73415</formula2>
    </dataValidation>
    <dataValidation type="list" imeMode="halfAlpha" allowBlank="1" showInputMessage="1" showErrorMessage="1" error="リストから選択してください" sqref="I129:M129" xr:uid="{04C059A2-81A5-4563-8C47-916BCEC6F8A0}">
      <formula1>"有,無"</formula1>
    </dataValidation>
    <dataValidation type="list" imeMode="halfAlpha" allowBlank="1" showInputMessage="1" showErrorMessage="1" error="リストから選択してください" sqref="I131:M131" xr:uid="{7F87A30B-51BA-448D-8D51-85D8EA1925F5}">
      <formula1>"有,無"</formula1>
    </dataValidation>
    <dataValidation type="whole" imeMode="halfAlpha" allowBlank="1" showInputMessage="1" showErrorMessage="1" error="有効な数字を入力してください。10兆円以上になる場合は、9,999,999,999と入力してください" sqref="K140:O140" xr:uid="{E1A2241B-6ED3-4C3D-AD61-9AA0A290204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140:S140" xr:uid="{5870D3CB-8D05-4CBF-9453-C46F4595A40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T140:Y140" xr:uid="{487A2E5D-6BDA-482C-B8F6-E461B9E7347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141:O141" xr:uid="{CC853F40-41FF-4F54-AEED-C6DA8686CC0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141:S141" xr:uid="{67B868F1-A878-43B3-B51F-F6EA0A65F00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T141:Y141" xr:uid="{C34B30C8-84C8-43D2-9F7A-1875CEBB68E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142:O142" xr:uid="{FBD6A1E2-3E9F-4635-936C-D6E50A3690C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142:S142" xr:uid="{6C7CB394-1B69-417B-B8E0-00B72875BD8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T142:Y142" xr:uid="{F386E7A9-E784-40A6-A58F-76BCB1F3968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143:O143" xr:uid="{95D72DF3-CC33-4617-839B-1F06A6F74D2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143:S143" xr:uid="{7B4088CD-82E2-4716-A686-1334012172E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T143:Y143" xr:uid="{E54A29A1-8A64-44A4-B6F5-4E5F3FC5908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144:O144" xr:uid="{94DABCC1-24BF-4441-A2C1-B8B0C630FC1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144:S144" xr:uid="{99981165-E978-4EFF-9288-E33318FFFED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T144:Y144" xr:uid="{0963EA1E-C13E-4895-A9A8-2010252C715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145:O145" xr:uid="{04BA3CD3-2616-4CDE-BB2F-70330E2DEC7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145:S145" xr:uid="{9FA9206E-12D3-408E-8BCB-E348FF6E86D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T145:Y145" xr:uid="{DA25E938-C675-44F3-8909-97C4252492EB}">
      <formula1>-9999999999</formula1>
      <formula2>9999999999</formula2>
    </dataValidation>
    <dataValidation allowBlank="1" showInputMessage="1" showErrorMessage="1" sqref="B153 B154 B155" xr:uid="{C4C74087-72AB-4B50-BF02-D8A53BF99586}"/>
    <dataValidation type="list" imeMode="halfAlpha" allowBlank="1" showInputMessage="1" showErrorMessage="1" error="リストから選択してください" sqref="L155:M155" xr:uid="{F4CDDB30-3A01-43FA-9783-14773C37436D}">
      <formula1>"○,　"</formula1>
    </dataValidation>
    <dataValidation type="list" imeMode="halfAlpha" allowBlank="1" showInputMessage="1" showErrorMessage="1" error="リストから選択してください" sqref="L156:M156" xr:uid="{1C5BF999-C7CA-4E86-B359-E72FA28743FE}">
      <formula1>"○,　"</formula1>
    </dataValidation>
    <dataValidation type="list" imeMode="halfAlpha" allowBlank="1" showInputMessage="1" showErrorMessage="1" error="リストから選択してください" sqref="L157:M157" xr:uid="{3ECF8946-4E3F-41DA-A013-66922F6E76F4}">
      <formula1>"○,　"</formula1>
    </dataValidation>
    <dataValidation type="list" imeMode="halfAlpha" allowBlank="1" showInputMessage="1" showErrorMessage="1" error="リストから選択してください" sqref="N155:N157" xr:uid="{2A2C2D87-4BD9-4C2B-8D5C-05FB685B573C}">
      <formula1>"●,　"</formula1>
    </dataValidation>
    <dataValidation type="list" imeMode="halfAlpha" allowBlank="1" showInputMessage="1" showErrorMessage="1" error="リストから選択してください" sqref="L158:M158" xr:uid="{116F95EC-74A5-448A-95AE-14614B27F776}">
      <formula1>"○,　"</formula1>
    </dataValidation>
    <dataValidation type="list" imeMode="halfAlpha" allowBlank="1" showInputMessage="1" showErrorMessage="1" error="リストから選択してください" sqref="L159:M159" xr:uid="{1A07E2FE-1144-4670-B195-6894B6B3527D}">
      <formula1>"○,　"</formula1>
    </dataValidation>
    <dataValidation type="list" imeMode="halfAlpha" allowBlank="1" showInputMessage="1" showErrorMessage="1" error="リストから選択してください" sqref="L160:M160" xr:uid="{6ADACCA2-95AF-4830-AD6C-FDCB5EBCB03C}">
      <formula1>"○,　"</formula1>
    </dataValidation>
    <dataValidation type="list" imeMode="halfAlpha" allowBlank="1" showInputMessage="1" showErrorMessage="1" error="リストから選択してください" sqref="L161:M161" xr:uid="{F056B334-BEF3-48E1-B729-314110E774FD}">
      <formula1>"○,　"</formula1>
    </dataValidation>
    <dataValidation type="list" imeMode="halfAlpha" allowBlank="1" showInputMessage="1" showErrorMessage="1" error="リストから選択してください" sqref="L162:M162" xr:uid="{BAA051BE-891D-47DC-B9BD-9AC43CCCF408}">
      <formula1>"○,　"</formula1>
    </dataValidation>
    <dataValidation type="list" imeMode="halfAlpha" allowBlank="1" showInputMessage="1" showErrorMessage="1" error="リストから選択してください" sqref="L163:M163" xr:uid="{AAE465EE-C3E1-4ABA-B624-5AD18C9122CE}">
      <formula1>"○,　"</formula1>
    </dataValidation>
    <dataValidation type="list" imeMode="halfAlpha" allowBlank="1" showInputMessage="1" showErrorMessage="1" error="リストから選択してください" sqref="L164:M164" xr:uid="{916E9D96-3828-4628-86A1-FA2089BAC859}">
      <formula1>"○,　"</formula1>
    </dataValidation>
    <dataValidation type="list" imeMode="halfAlpha" allowBlank="1" showInputMessage="1" showErrorMessage="1" error="リストから選択してください" sqref="L165:M165" xr:uid="{69EF8210-CCC0-46D8-9802-AFD2BA23B6B2}">
      <formula1>"○,　"</formula1>
    </dataValidation>
    <dataValidation type="list" imeMode="halfAlpha" allowBlank="1" showInputMessage="1" showErrorMessage="1" error="リストから選択してください" sqref="L166:M166" xr:uid="{07A39F17-3DEE-44D7-8DEC-0EB6244FAC74}">
      <formula1>"○,　"</formula1>
    </dataValidation>
    <dataValidation type="list" imeMode="halfAlpha" allowBlank="1" showInputMessage="1" showErrorMessage="1" error="リストから選択してください" sqref="L167:M167" xr:uid="{FEBFE81D-8E42-4FCF-B1CD-3577645412CA}">
      <formula1>"○,　"</formula1>
    </dataValidation>
    <dataValidation type="list" imeMode="halfAlpha" allowBlank="1" showInputMessage="1" showErrorMessage="1" error="リストから選択してください" sqref="L168:M168" xr:uid="{86CA0CA0-6629-4D13-8545-B258DF159326}">
      <formula1>"○,　"</formula1>
    </dataValidation>
    <dataValidation type="list" imeMode="halfAlpha" allowBlank="1" showInputMessage="1" showErrorMessage="1" error="リストから選択してください" sqref="L169:M169" xr:uid="{BFB81358-50B8-4917-967F-437F832FFB5B}">
      <formula1>"○,　"</formula1>
    </dataValidation>
    <dataValidation type="list" imeMode="halfAlpha" allowBlank="1" showInputMessage="1" showErrorMessage="1" error="リストから選択してください" sqref="L170:M170" xr:uid="{211BDF1A-049F-4E49-BEBA-5575605871CB}">
      <formula1>"○,　"</formula1>
    </dataValidation>
    <dataValidation type="list" imeMode="halfAlpha" allowBlank="1" showInputMessage="1" showErrorMessage="1" error="リストから選択してください" sqref="L171:M171" xr:uid="{43FB13CA-8F7B-435F-A14B-0F026E007201}">
      <formula1>"○,　"</formula1>
    </dataValidation>
    <dataValidation type="list" imeMode="halfAlpha" allowBlank="1" showInputMessage="1" showErrorMessage="1" error="リストから選択してください" sqref="L172:M172" xr:uid="{56221E28-7D35-42C6-A8C6-BAEAD33B7F1E}">
      <formula1>"○,　"</formula1>
    </dataValidation>
    <dataValidation type="list" imeMode="halfAlpha" allowBlank="1" showInputMessage="1" showErrorMessage="1" error="リストから選択してください" sqref="N158:N172" xr:uid="{0D3C6F7A-2A61-4A41-BF73-988D86A76B21}">
      <formula1>"●,　"</formula1>
    </dataValidation>
    <dataValidation type="list" imeMode="halfAlpha" allowBlank="1" showInputMessage="1" showErrorMessage="1" error="リストから選択してください" sqref="L173:M173" xr:uid="{751964A0-6098-4915-BAFD-89AC0FBC3572}">
      <formula1>"○,　"</formula1>
    </dataValidation>
    <dataValidation type="list" imeMode="halfAlpha" allowBlank="1" showInputMessage="1" showErrorMessage="1" error="リストから選択してください" sqref="L174:M174" xr:uid="{515563ED-6B5C-4870-808E-BD60E827355C}">
      <formula1>"○,　"</formula1>
    </dataValidation>
    <dataValidation type="list" imeMode="halfAlpha" allowBlank="1" showInputMessage="1" showErrorMessage="1" error="リストから選択してください" sqref="L175:M175" xr:uid="{19603BB3-3032-44ED-A810-A1B3C64994F1}">
      <formula1>"○,　"</formula1>
    </dataValidation>
    <dataValidation type="list" imeMode="halfAlpha" allowBlank="1" showInputMessage="1" showErrorMessage="1" error="リストから選択してください" sqref="L176:M176" xr:uid="{5171B046-8148-4D9B-A6F5-2ADAC62996E4}">
      <formula1>"○,　"</formula1>
    </dataValidation>
    <dataValidation type="list" imeMode="halfAlpha" allowBlank="1" showInputMessage="1" showErrorMessage="1" error="リストから選択してください" sqref="L177:M177" xr:uid="{34FEDFFF-96AA-493A-A137-0E51ECA2A934}">
      <formula1>"○,　"</formula1>
    </dataValidation>
    <dataValidation type="list" imeMode="halfAlpha" allowBlank="1" showInputMessage="1" showErrorMessage="1" error="リストから選択してください" sqref="L178:M178" xr:uid="{D3D02AE3-A7C9-4C6C-A62E-15F761CEB200}">
      <formula1>"○,　"</formula1>
    </dataValidation>
    <dataValidation type="list" imeMode="halfAlpha" allowBlank="1" showInputMessage="1" showErrorMessage="1" error="リストから選択してください" sqref="L179:M179" xr:uid="{A7FEC78F-07C8-4285-8222-AB71C5D4BEC7}">
      <formula1>"○,　"</formula1>
    </dataValidation>
    <dataValidation type="list" imeMode="halfAlpha" allowBlank="1" showInputMessage="1" showErrorMessage="1" error="リストから選択してください" sqref="L180:M180" xr:uid="{278E1FA2-96A4-4B4F-B3B9-A83B74331229}">
      <formula1>"○,　"</formula1>
    </dataValidation>
    <dataValidation type="list" imeMode="halfAlpha" allowBlank="1" showInputMessage="1" showErrorMessage="1" error="リストから選択してください" sqref="L181:M181" xr:uid="{227621C1-C4E9-42C5-824B-2C3C3EF26E90}">
      <formula1>"○,　"</formula1>
    </dataValidation>
    <dataValidation type="list" imeMode="halfAlpha" allowBlank="1" showInputMessage="1" showErrorMessage="1" error="リストから選択してください" sqref="N173:N181" xr:uid="{14535367-36F5-4704-B25D-5AAFDD6F32EC}">
      <formula1>"●,　"</formula1>
    </dataValidation>
    <dataValidation type="list" imeMode="halfAlpha" allowBlank="1" showInputMessage="1" showErrorMessage="1" error="リストから選択してください" sqref="U155:V156" xr:uid="{A3A2A9EA-7834-4B55-ACF0-565CB05FCE62}">
      <formula1>"○,　"</formula1>
    </dataValidation>
    <dataValidation type="list" imeMode="halfAlpha" allowBlank="1" showInputMessage="1" showErrorMessage="1" error="リストから選択してください" sqref="W155:X156" xr:uid="{7841B874-F86E-4A0A-9082-2571F7FC50F6}">
      <formula1>"●,　"</formula1>
    </dataValidation>
    <dataValidation type="list" imeMode="halfAlpha" allowBlank="1" showInputMessage="1" showErrorMessage="1" error="リストから選択してください" sqref="U157:V157" xr:uid="{65682ABA-A692-44EC-A729-37225DFF453D}">
      <formula1>"○,　"</formula1>
    </dataValidation>
    <dataValidation type="list" imeMode="halfAlpha" allowBlank="1" showInputMessage="1" showErrorMessage="1" error="リストから選択してください" sqref="U158:V158" xr:uid="{699E6EF7-0F34-4F48-AFD5-00EC9F4ADF29}">
      <formula1>"○,　"</formula1>
    </dataValidation>
    <dataValidation type="list" imeMode="halfAlpha" allowBlank="1" showInputMessage="1" showErrorMessage="1" error="リストから選択してください" sqref="U159:V159" xr:uid="{809C1F37-4DAF-420F-9853-A25BEB1D4468}">
      <formula1>"○,　"</formula1>
    </dataValidation>
    <dataValidation type="list" imeMode="halfAlpha" allowBlank="1" showInputMessage="1" showErrorMessage="1" error="リストから選択してください" sqref="U160:V160" xr:uid="{0B7B82B8-DE25-44CF-85F5-CDE137EFF1F4}">
      <formula1>"○,　"</formula1>
    </dataValidation>
    <dataValidation type="list" imeMode="halfAlpha" allowBlank="1" showInputMessage="1" showErrorMessage="1" error="リストから選択してください" sqref="U161:V161" xr:uid="{347C544C-58A4-4F0E-844E-C8F60237E017}">
      <formula1>"○,　"</formula1>
    </dataValidation>
    <dataValidation type="list" imeMode="halfAlpha" allowBlank="1" showInputMessage="1" showErrorMessage="1" error="リストから選択してください" sqref="U162:V162" xr:uid="{0D1E4103-1864-43D6-B984-382D04E75514}">
      <formula1>"○,　"</formula1>
    </dataValidation>
    <dataValidation type="list" imeMode="halfAlpha" allowBlank="1" showInputMessage="1" showErrorMessage="1" error="リストから選択してください" sqref="U163:V163" xr:uid="{03EED67E-7CB5-415C-BD19-3614F974EF41}">
      <formula1>"○,　"</formula1>
    </dataValidation>
    <dataValidation type="list" imeMode="halfAlpha" allowBlank="1" showInputMessage="1" showErrorMessage="1" error="リストから選択してください" sqref="U164:V164" xr:uid="{6418598B-4AAE-4B6A-98C8-39CE33722D5A}">
      <formula1>"○,　"</formula1>
    </dataValidation>
    <dataValidation type="list" imeMode="halfAlpha" allowBlank="1" showInputMessage="1" showErrorMessage="1" error="リストから選択してください" sqref="U165:V165" xr:uid="{1FBE6B32-D6C1-45E8-A531-3C72478F70A0}">
      <formula1>"○,　"</formula1>
    </dataValidation>
    <dataValidation type="list" imeMode="halfAlpha" allowBlank="1" showInputMessage="1" showErrorMessage="1" error="リストから選択してください" sqref="U166:V166" xr:uid="{D75124E6-AC67-4976-A8A4-873D376BC906}">
      <formula1>"○,　"</formula1>
    </dataValidation>
    <dataValidation type="list" imeMode="halfAlpha" allowBlank="1" showInputMessage="1" showErrorMessage="1" error="リストから選択してください" sqref="U167:V167" xr:uid="{EEE348BF-2C05-442B-B6E5-18474E87B454}">
      <formula1>"○,　"</formula1>
    </dataValidation>
    <dataValidation type="list" imeMode="halfAlpha" allowBlank="1" showInputMessage="1" showErrorMessage="1" error="リストから選択してください" sqref="U168:V168" xr:uid="{D30612A9-4456-4E0B-860D-70692CE66AF1}">
      <formula1>"○,　"</formula1>
    </dataValidation>
    <dataValidation type="list" imeMode="halfAlpha" allowBlank="1" showInputMessage="1" showErrorMessage="1" error="リストから選択してください" sqref="U169:V169" xr:uid="{CDB5E3EA-F817-4E4C-BA38-72894CB20F94}">
      <formula1>"○,　"</formula1>
    </dataValidation>
    <dataValidation type="list" imeMode="halfAlpha" allowBlank="1" showInputMessage="1" showErrorMessage="1" error="リストから選択してください" sqref="U170:V170" xr:uid="{843DD6A5-1465-4CDD-963F-82D97A91B1B5}">
      <formula1>"○,　"</formula1>
    </dataValidation>
    <dataValidation type="list" imeMode="halfAlpha" allowBlank="1" showInputMessage="1" showErrorMessage="1" error="リストから選択してください" sqref="U171:V171" xr:uid="{FE48FEFF-4FF0-40D8-8E99-45F829BDD5E6}">
      <formula1>"○,　"</formula1>
    </dataValidation>
    <dataValidation type="list" imeMode="halfAlpha" allowBlank="1" showInputMessage="1" showErrorMessage="1" error="リストから選択してください" sqref="U172:V172" xr:uid="{2E3A37C7-6297-4995-897D-71E7E7745B75}">
      <formula1>"○,　"</formula1>
    </dataValidation>
    <dataValidation type="list" imeMode="halfAlpha" allowBlank="1" showInputMessage="1" showErrorMessage="1" error="リストから選択してください" sqref="U173:V173" xr:uid="{6E08692A-BD27-4B32-B07E-8615AC824D44}">
      <formula1>"○,　"</formula1>
    </dataValidation>
    <dataValidation type="list" imeMode="halfAlpha" allowBlank="1" showInputMessage="1" showErrorMessage="1" error="リストから選択してください" sqref="U174:V174" xr:uid="{6DA7388C-952A-4B76-93F2-0819A5589D7C}">
      <formula1>"○,　"</formula1>
    </dataValidation>
    <dataValidation type="list" imeMode="halfAlpha" allowBlank="1" showInputMessage="1" showErrorMessage="1" error="リストから選択してください" sqref="U175:V175" xr:uid="{27E1B6E4-FD30-4802-9638-B7D4DBFB3093}">
      <formula1>"○,　"</formula1>
    </dataValidation>
    <dataValidation type="list" imeMode="halfAlpha" allowBlank="1" showInputMessage="1" showErrorMessage="1" error="リストから選択してください" sqref="U176:V176" xr:uid="{00FD8823-88F7-4B72-B077-E7B78F44881B}">
      <formula1>"○,　"</formula1>
    </dataValidation>
    <dataValidation type="list" imeMode="halfAlpha" allowBlank="1" showInputMessage="1" showErrorMessage="1" error="リストから選択してください" sqref="U177:V177" xr:uid="{9D82B1BB-3FEE-4AB1-898B-990E0039AB08}">
      <formula1>"○,　"</formula1>
    </dataValidation>
    <dataValidation type="list" imeMode="halfAlpha" allowBlank="1" showInputMessage="1" showErrorMessage="1" error="リストから選択してください" sqref="W157:X177" xr:uid="{DEDF8423-156B-43B2-A3A9-47E87DE2ED5B}">
      <formula1>"●,　"</formula1>
    </dataValidation>
  </dataValidations>
  <pageMargins left="0.19685039370078741" right="0.19685039370078741" top="0.39370078740157483" bottom="0.19685039370078741" header="0.19685039370078741" footer="0.19685039370078741"/>
  <pageSetup paperSize="9" scale="64" fitToHeight="0" orientation="portrait" r:id="rId1"/>
  <headerFooter>
    <oddHeader>&amp;R&amp;8&amp;P/&amp;N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4"/>
  <sheetViews>
    <sheetView zoomScaleNormal="100" workbookViewId="0"/>
  </sheetViews>
  <sheetFormatPr defaultColWidth="9" defaultRowHeight="13.5" x14ac:dyDescent="0.15"/>
  <cols>
    <col min="1" max="16384" width="9" style="89"/>
  </cols>
  <sheetData>
    <row r="1" spans="1:1" x14ac:dyDescent="0.15">
      <c r="A1" s="89"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89" t="str">
        <f>"@神奈川県@和歌山県@鹿児島県@"</f>
        <v>@神奈川県@和歌山県@鹿児島県@</v>
      </c>
    </row>
    <row r="3" spans="1:1" x14ac:dyDescent="0.15">
      <c r="A3" s="89" t="s">
        <v>137</v>
      </c>
    </row>
    <row r="4" spans="1:1" x14ac:dyDescent="0.15">
      <c r="A4" s="89" t="s">
        <v>138</v>
      </c>
    </row>
  </sheetData>
  <sheetProtection algorithmName="SHA-512" hashValue="leBrkIwAXNQYAOOimF94g7sMpW9laIBpFg7Bgeb2mrkj8GaXruAbmgosRQ8FhqRWG30jpIBmS3GD9Xur+iwghQ==" saltValue="a7BIQPE98tAZSpP9LeApFA==" spinCount="100000" sheet="1" objects="1" scenarios="1"/>
  <phoneticPr fontId="4"/>
  <pageMargins left="0.7" right="0.7" top="0.75" bottom="0.75" header="0.3" footer="0.3"/>
  <pageSetup paperSize="9" orientation="portrait" r:id="rId1"/>
</worksheet>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7f0afc0d-dcdc-43e2-87eb-00d6d54f8cb8</vt:lpwstr>
  </property>
</Properties>
</file>