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市民課\市民課共通\市民課統計＆報告\19_令和6年度内容\人口\Excel\"/>
    </mc:Choice>
  </mc:AlternateContent>
  <xr:revisionPtr revIDLastSave="0" documentId="13_ncr:1_{4728197E-6B2A-426C-BFAD-2EF985BA5187}" xr6:coauthVersionLast="36" xr6:coauthVersionMax="36" xr10:uidLastSave="{00000000-0000-0000-0000-000000000000}"/>
  <bookViews>
    <workbookView xWindow="600" yWindow="50" windowWidth="19390" windowHeight="7150" activeTab="7" xr2:uid="{00000000-000D-0000-FFFF-FFFF00000000}"/>
  </bookViews>
  <sheets>
    <sheet name="入力表5-10" sheetId="16" r:id="rId1"/>
    <sheet name="入力表11-4" sheetId="18" r:id="rId2"/>
    <sheet name="５月" sheetId="17" r:id="rId3"/>
    <sheet name="６月" sheetId="5" r:id="rId4"/>
    <sheet name="７月" sheetId="6" r:id="rId5"/>
    <sheet name="８月" sheetId="7" r:id="rId6"/>
    <sheet name="９月" sheetId="8" r:id="rId7"/>
    <sheet name="１０月 " sheetId="19" r:id="rId8"/>
    <sheet name="１１月" sheetId="10" r:id="rId9"/>
    <sheet name="１２月" sheetId="11" r:id="rId10"/>
    <sheet name="１月" sheetId="12" r:id="rId11"/>
    <sheet name="２月" sheetId="13" r:id="rId12"/>
    <sheet name="３月" sheetId="14" r:id="rId13"/>
    <sheet name="４月" sheetId="15" r:id="rId14"/>
    <sheet name="Sheet3" sheetId="3" r:id="rId15"/>
  </sheets>
  <definedNames>
    <definedName name="_xlnm.Print_Area" localSheetId="7">'１０月 '!$A$1:$J$94</definedName>
    <definedName name="_xlnm.Print_Area" localSheetId="8">'１１月'!$A$1:$J$94</definedName>
    <definedName name="_xlnm.Print_Area" localSheetId="9">'１２月'!$A$1:$J$94</definedName>
    <definedName name="_xlnm.Print_Area" localSheetId="10">'１月'!$A$1:$J$94</definedName>
    <definedName name="_xlnm.Print_Area" localSheetId="11">'２月'!$A$1:$J$94</definedName>
    <definedName name="_xlnm.Print_Area" localSheetId="12">'３月'!$A$1:$J$94</definedName>
    <definedName name="_xlnm.Print_Area" localSheetId="13">'４月'!$A$1:$J$94</definedName>
    <definedName name="_xlnm.Print_Area" localSheetId="2">'５月'!$A$1:$J$94</definedName>
    <definedName name="_xlnm.Print_Area" localSheetId="3">'６月'!$A$1:$J$94</definedName>
    <definedName name="_xlnm.Print_Area" localSheetId="4">'７月'!$A$1:$J$94</definedName>
    <definedName name="_xlnm.Print_Area" localSheetId="5">'８月'!$A$1:$J$94</definedName>
    <definedName name="_xlnm.Print_Area" localSheetId="6">'９月'!$A$1:$J$94</definedName>
    <definedName name="_xlnm.Print_Area" localSheetId="1">'入力表11-4'!$A$1:$AP$85</definedName>
    <definedName name="_xlnm.Print_Area" localSheetId="0">'入力表5-10'!$A$1:$AP$85</definedName>
  </definedNames>
  <calcPr calcId="191029"/>
</workbook>
</file>

<file path=xl/calcChain.xml><?xml version="1.0" encoding="utf-8"?>
<calcChain xmlns="http://schemas.openxmlformats.org/spreadsheetml/2006/main">
  <c r="B2" i="19" l="1"/>
  <c r="B2" i="8"/>
  <c r="B2" i="7" l="1"/>
  <c r="D7" i="7"/>
  <c r="E7" i="7"/>
  <c r="G7" i="7"/>
  <c r="D8" i="7"/>
  <c r="E8" i="7"/>
  <c r="F8" i="7" s="1"/>
  <c r="G8" i="7"/>
  <c r="D9" i="7"/>
  <c r="F9" i="7" s="1"/>
  <c r="E9" i="7"/>
  <c r="G9" i="7"/>
  <c r="D10" i="7"/>
  <c r="E10" i="7"/>
  <c r="F10" i="7"/>
  <c r="G10" i="7"/>
  <c r="D11" i="7"/>
  <c r="F11" i="7" s="1"/>
  <c r="E11" i="7"/>
  <c r="G11" i="7"/>
  <c r="D12" i="7"/>
  <c r="E12" i="7"/>
  <c r="F12" i="7"/>
  <c r="G12" i="7"/>
  <c r="D13" i="7"/>
  <c r="E13" i="7"/>
  <c r="G13" i="7"/>
  <c r="D14" i="7"/>
  <c r="E14" i="7"/>
  <c r="F14" i="7"/>
  <c r="G14" i="7"/>
  <c r="D15" i="7"/>
  <c r="E15" i="7"/>
  <c r="G15" i="7"/>
  <c r="D16" i="7"/>
  <c r="F16" i="7" s="1"/>
  <c r="E16" i="7"/>
  <c r="G16" i="7"/>
  <c r="D17" i="7"/>
  <c r="E17" i="7"/>
  <c r="G17" i="7"/>
  <c r="D18" i="7"/>
  <c r="E18" i="7"/>
  <c r="G18" i="7"/>
  <c r="D19" i="7"/>
  <c r="E19" i="7"/>
  <c r="G19" i="7"/>
  <c r="D20" i="7"/>
  <c r="E20" i="7"/>
  <c r="G20" i="7"/>
  <c r="D21" i="7"/>
  <c r="E21" i="7"/>
  <c r="G21" i="7"/>
  <c r="D22" i="7"/>
  <c r="E22" i="7"/>
  <c r="F22" i="7"/>
  <c r="G22" i="7"/>
  <c r="D23" i="7"/>
  <c r="E23" i="7"/>
  <c r="G23" i="7"/>
  <c r="D24" i="7"/>
  <c r="E24" i="7"/>
  <c r="F24" i="7"/>
  <c r="G24" i="7"/>
  <c r="D25" i="7"/>
  <c r="F25" i="7" s="1"/>
  <c r="E25" i="7"/>
  <c r="G25" i="7"/>
  <c r="D26" i="7"/>
  <c r="F26" i="7" s="1"/>
  <c r="E26" i="7"/>
  <c r="G26" i="7"/>
  <c r="D27" i="7"/>
  <c r="E27" i="7"/>
  <c r="G27" i="7"/>
  <c r="D28" i="7"/>
  <c r="E28" i="7"/>
  <c r="F28" i="7" s="1"/>
  <c r="G28" i="7"/>
  <c r="D29" i="7"/>
  <c r="E29" i="7"/>
  <c r="G29" i="7"/>
  <c r="D30" i="7"/>
  <c r="E30" i="7"/>
  <c r="F30" i="7" s="1"/>
  <c r="G30" i="7"/>
  <c r="D31" i="7"/>
  <c r="E31" i="7"/>
  <c r="G31" i="7"/>
  <c r="D32" i="7"/>
  <c r="F32" i="7" s="1"/>
  <c r="E32" i="7"/>
  <c r="G32" i="7"/>
  <c r="D33" i="7"/>
  <c r="E33" i="7"/>
  <c r="G33" i="7"/>
  <c r="D34" i="7"/>
  <c r="F34" i="7" s="1"/>
  <c r="E34" i="7"/>
  <c r="G34" i="7"/>
  <c r="D35" i="7"/>
  <c r="E35" i="7"/>
  <c r="G35" i="7"/>
  <c r="D36" i="7"/>
  <c r="F36" i="7" s="1"/>
  <c r="E36" i="7"/>
  <c r="G36" i="7"/>
  <c r="D37" i="7"/>
  <c r="E37" i="7"/>
  <c r="G37" i="7"/>
  <c r="D38" i="7"/>
  <c r="E38" i="7"/>
  <c r="F38" i="7"/>
  <c r="G38" i="7"/>
  <c r="D39" i="7"/>
  <c r="E39" i="7"/>
  <c r="G39" i="7"/>
  <c r="D40" i="7"/>
  <c r="E40" i="7"/>
  <c r="F40" i="7" s="1"/>
  <c r="G40" i="7"/>
  <c r="D41" i="7"/>
  <c r="E41" i="7"/>
  <c r="G41" i="7"/>
  <c r="D42" i="7"/>
  <c r="E42" i="7"/>
  <c r="G42" i="7"/>
  <c r="D43" i="7"/>
  <c r="E43" i="7"/>
  <c r="G43" i="7"/>
  <c r="D44" i="7"/>
  <c r="E44" i="7"/>
  <c r="F44" i="7" s="1"/>
  <c r="G44" i="7"/>
  <c r="B46" i="7"/>
  <c r="D51" i="7"/>
  <c r="F51" i="7" s="1"/>
  <c r="E51" i="7"/>
  <c r="G51" i="7"/>
  <c r="D52" i="7"/>
  <c r="E52" i="7"/>
  <c r="G52" i="7"/>
  <c r="D53" i="7"/>
  <c r="E53" i="7"/>
  <c r="F53" i="7"/>
  <c r="G53" i="7"/>
  <c r="D54" i="7"/>
  <c r="E54" i="7"/>
  <c r="G54" i="7"/>
  <c r="D55" i="7"/>
  <c r="E55" i="7"/>
  <c r="F55" i="7"/>
  <c r="G55" i="7"/>
  <c r="D56" i="7"/>
  <c r="E56" i="7"/>
  <c r="G56" i="7"/>
  <c r="D57" i="7"/>
  <c r="F57" i="7" s="1"/>
  <c r="E57" i="7"/>
  <c r="G57" i="7"/>
  <c r="D58" i="7"/>
  <c r="E58" i="7"/>
  <c r="G58" i="7"/>
  <c r="D59" i="7"/>
  <c r="E59" i="7"/>
  <c r="G59" i="7"/>
  <c r="D60" i="7"/>
  <c r="E60" i="7"/>
  <c r="G60" i="7"/>
  <c r="D61" i="7"/>
  <c r="E61" i="7"/>
  <c r="F61" i="7"/>
  <c r="G61" i="7"/>
  <c r="D62" i="7"/>
  <c r="E62" i="7"/>
  <c r="G62" i="7"/>
  <c r="D63" i="7"/>
  <c r="E63" i="7"/>
  <c r="G63" i="7"/>
  <c r="D64" i="7"/>
  <c r="E64" i="7"/>
  <c r="G64" i="7"/>
  <c r="D65" i="7"/>
  <c r="E65" i="7"/>
  <c r="G65" i="7"/>
  <c r="D66" i="7"/>
  <c r="F66" i="7" s="1"/>
  <c r="E66" i="7"/>
  <c r="G66" i="7"/>
  <c r="D67" i="7"/>
  <c r="F67" i="7" s="1"/>
  <c r="E67" i="7"/>
  <c r="G67" i="7"/>
  <c r="D68" i="7"/>
  <c r="E68" i="7"/>
  <c r="G68" i="7"/>
  <c r="D69" i="7"/>
  <c r="F69" i="7" s="1"/>
  <c r="E69" i="7"/>
  <c r="G69" i="7"/>
  <c r="D70" i="7"/>
  <c r="E70" i="7"/>
  <c r="G70" i="7"/>
  <c r="D71" i="7"/>
  <c r="E71" i="7"/>
  <c r="F71" i="7"/>
  <c r="G71" i="7"/>
  <c r="D72" i="7"/>
  <c r="E72" i="7"/>
  <c r="G72" i="7"/>
  <c r="D73" i="7"/>
  <c r="E73" i="7"/>
  <c r="G73" i="7"/>
  <c r="D74" i="7"/>
  <c r="F74" i="7" s="1"/>
  <c r="E74" i="7"/>
  <c r="G74" i="7"/>
  <c r="D75" i="7"/>
  <c r="E75" i="7"/>
  <c r="F75" i="7" s="1"/>
  <c r="G75" i="7"/>
  <c r="D76" i="7"/>
  <c r="E76" i="7"/>
  <c r="G76" i="7"/>
  <c r="D77" i="7"/>
  <c r="E77" i="7"/>
  <c r="F77" i="7" s="1"/>
  <c r="G77" i="7"/>
  <c r="D78" i="7"/>
  <c r="E78" i="7"/>
  <c r="G78" i="7"/>
  <c r="D79" i="7"/>
  <c r="F79" i="7" s="1"/>
  <c r="E79" i="7"/>
  <c r="G79" i="7"/>
  <c r="D80" i="7"/>
  <c r="E80" i="7"/>
  <c r="G80" i="7"/>
  <c r="D81" i="7"/>
  <c r="F81" i="7" s="1"/>
  <c r="E81" i="7"/>
  <c r="G81" i="7"/>
  <c r="D82" i="7"/>
  <c r="E82" i="7"/>
  <c r="G82" i="7"/>
  <c r="D83" i="7"/>
  <c r="E83" i="7"/>
  <c r="G83" i="7"/>
  <c r="D84" i="7"/>
  <c r="E84" i="7"/>
  <c r="G84" i="7"/>
  <c r="D85" i="7"/>
  <c r="E85" i="7"/>
  <c r="F85" i="7"/>
  <c r="G85" i="7"/>
  <c r="D86" i="7"/>
  <c r="F86" i="7" s="1"/>
  <c r="E86" i="7"/>
  <c r="G86" i="7"/>
  <c r="D87" i="7"/>
  <c r="F87" i="7" s="1"/>
  <c r="E87" i="7"/>
  <c r="G87" i="7"/>
  <c r="D88" i="7"/>
  <c r="E88" i="7"/>
  <c r="G88" i="7"/>
  <c r="D89" i="7"/>
  <c r="F89" i="7" s="1"/>
  <c r="E89" i="7"/>
  <c r="G89" i="7"/>
  <c r="D90" i="7"/>
  <c r="E90" i="7"/>
  <c r="G90" i="7"/>
  <c r="D91" i="7"/>
  <c r="E91" i="7"/>
  <c r="G91" i="7"/>
  <c r="D92" i="7"/>
  <c r="E92" i="7"/>
  <c r="G92" i="7"/>
  <c r="G94" i="7" l="1"/>
  <c r="F91" i="7"/>
  <c r="F56" i="7"/>
  <c r="F43" i="7"/>
  <c r="F18" i="7"/>
  <c r="F88" i="7"/>
  <c r="F73" i="7"/>
  <c r="F63" i="7"/>
  <c r="F58" i="7"/>
  <c r="F35" i="7"/>
  <c r="F20" i="7"/>
  <c r="F83" i="7"/>
  <c r="F42" i="7"/>
  <c r="F27" i="7"/>
  <c r="F90" i="7"/>
  <c r="F70" i="7"/>
  <c r="F65" i="7"/>
  <c r="F72" i="7"/>
  <c r="F82" i="7"/>
  <c r="F59" i="7"/>
  <c r="F41" i="7"/>
  <c r="F78" i="7"/>
  <c r="F62" i="7"/>
  <c r="F31" i="7"/>
  <c r="F15" i="7"/>
  <c r="F80" i="7"/>
  <c r="F64" i="7"/>
  <c r="F33" i="7"/>
  <c r="F17" i="7"/>
  <c r="F92" i="7"/>
  <c r="F19" i="7"/>
  <c r="F60" i="7"/>
  <c r="F29" i="7"/>
  <c r="F84" i="7"/>
  <c r="F68" i="7"/>
  <c r="F37" i="7"/>
  <c r="F21" i="7"/>
  <c r="F76" i="7"/>
  <c r="F13" i="7"/>
  <c r="F54" i="7"/>
  <c r="F39" i="7"/>
  <c r="F23" i="7"/>
  <c r="F7" i="7"/>
  <c r="E94" i="7"/>
  <c r="D94" i="7"/>
  <c r="F52" i="7"/>
  <c r="D44" i="15"/>
  <c r="F44" i="15" s="1"/>
  <c r="E44" i="15"/>
  <c r="G44" i="15"/>
  <c r="F94" i="7" l="1"/>
  <c r="B2" i="13"/>
  <c r="B46" i="13" l="1"/>
  <c r="B46" i="15" l="1"/>
  <c r="B2" i="15"/>
  <c r="B46" i="14"/>
  <c r="B2" i="14"/>
  <c r="B46" i="12"/>
  <c r="B2" i="12"/>
  <c r="B46" i="11"/>
  <c r="B2" i="11"/>
  <c r="B46" i="10"/>
  <c r="B2" i="10"/>
  <c r="B46" i="8"/>
  <c r="B46" i="6"/>
  <c r="B2" i="6"/>
  <c r="B46" i="5"/>
  <c r="B2" i="5"/>
  <c r="B46" i="17"/>
  <c r="B2" i="17"/>
  <c r="D52" i="15"/>
  <c r="E52" i="15"/>
  <c r="F52" i="15" s="1"/>
  <c r="G52" i="15"/>
  <c r="D53" i="15"/>
  <c r="E53" i="15"/>
  <c r="G53" i="15"/>
  <c r="D54" i="15"/>
  <c r="E54" i="15"/>
  <c r="G54" i="15"/>
  <c r="D55" i="15"/>
  <c r="E55" i="15"/>
  <c r="G55" i="15"/>
  <c r="D56" i="15"/>
  <c r="E56" i="15"/>
  <c r="G56" i="15"/>
  <c r="D57" i="15"/>
  <c r="E57" i="15"/>
  <c r="G57" i="15"/>
  <c r="D58" i="15"/>
  <c r="E58" i="15"/>
  <c r="G58" i="15"/>
  <c r="D59" i="15"/>
  <c r="E59" i="15"/>
  <c r="G59" i="15"/>
  <c r="D60" i="15"/>
  <c r="E60" i="15"/>
  <c r="G60" i="15"/>
  <c r="D61" i="15"/>
  <c r="E61" i="15"/>
  <c r="G61" i="15"/>
  <c r="D62" i="15"/>
  <c r="E62" i="15"/>
  <c r="G62" i="15"/>
  <c r="D63" i="15"/>
  <c r="E63" i="15"/>
  <c r="G63" i="15"/>
  <c r="D64" i="15"/>
  <c r="E64" i="15"/>
  <c r="F64" i="15" s="1"/>
  <c r="G64" i="15"/>
  <c r="D65" i="15"/>
  <c r="E65" i="15"/>
  <c r="G65" i="15"/>
  <c r="D66" i="15"/>
  <c r="E66" i="15"/>
  <c r="G66" i="15"/>
  <c r="D67" i="15"/>
  <c r="E67" i="15"/>
  <c r="G67" i="15"/>
  <c r="D68" i="15"/>
  <c r="E68" i="15"/>
  <c r="G68" i="15"/>
  <c r="D69" i="15"/>
  <c r="E69" i="15"/>
  <c r="G69" i="15"/>
  <c r="D70" i="15"/>
  <c r="E70" i="15"/>
  <c r="G70" i="15"/>
  <c r="D71" i="15"/>
  <c r="E71" i="15"/>
  <c r="G71" i="15"/>
  <c r="D72" i="15"/>
  <c r="E72" i="15"/>
  <c r="F72" i="15" s="1"/>
  <c r="G72" i="15"/>
  <c r="D73" i="15"/>
  <c r="E73" i="15"/>
  <c r="G73" i="15"/>
  <c r="D74" i="15"/>
  <c r="E74" i="15"/>
  <c r="G74" i="15"/>
  <c r="D75" i="15"/>
  <c r="E75" i="15"/>
  <c r="G75" i="15"/>
  <c r="D76" i="15"/>
  <c r="E76" i="15"/>
  <c r="G76" i="15"/>
  <c r="D77" i="15"/>
  <c r="E77" i="15"/>
  <c r="G77" i="15"/>
  <c r="D78" i="15"/>
  <c r="E78" i="15"/>
  <c r="G78" i="15"/>
  <c r="D79" i="15"/>
  <c r="E79" i="15"/>
  <c r="G79" i="15"/>
  <c r="D80" i="15"/>
  <c r="E80" i="15"/>
  <c r="G80" i="15"/>
  <c r="D81" i="15"/>
  <c r="E81" i="15"/>
  <c r="G81" i="15"/>
  <c r="D82" i="15"/>
  <c r="E82" i="15"/>
  <c r="G82" i="15"/>
  <c r="D83" i="15"/>
  <c r="E83" i="15"/>
  <c r="G83" i="15"/>
  <c r="D84" i="15"/>
  <c r="E84" i="15"/>
  <c r="G84" i="15"/>
  <c r="D85" i="15"/>
  <c r="E85" i="15"/>
  <c r="G85" i="15"/>
  <c r="D86" i="15"/>
  <c r="E86" i="15"/>
  <c r="G86" i="15"/>
  <c r="D87" i="15"/>
  <c r="E87" i="15"/>
  <c r="G87" i="15"/>
  <c r="D88" i="15"/>
  <c r="E88" i="15"/>
  <c r="F88" i="15" s="1"/>
  <c r="G88" i="15"/>
  <c r="D89" i="15"/>
  <c r="E89" i="15"/>
  <c r="G89" i="15"/>
  <c r="D90" i="15"/>
  <c r="E90" i="15"/>
  <c r="G90" i="15"/>
  <c r="D91" i="15"/>
  <c r="E91" i="15"/>
  <c r="G91" i="15"/>
  <c r="D92" i="15"/>
  <c r="E92" i="15"/>
  <c r="G92" i="15"/>
  <c r="G51" i="15"/>
  <c r="E51" i="15"/>
  <c r="D51" i="15"/>
  <c r="D8" i="15"/>
  <c r="E8" i="15"/>
  <c r="G8" i="15"/>
  <c r="D9" i="15"/>
  <c r="E9" i="15"/>
  <c r="G9" i="15"/>
  <c r="D10" i="15"/>
  <c r="E10" i="15"/>
  <c r="G10" i="15"/>
  <c r="D11" i="15"/>
  <c r="E11" i="15"/>
  <c r="G11" i="15"/>
  <c r="D12" i="15"/>
  <c r="E12" i="15"/>
  <c r="G12" i="15"/>
  <c r="D13" i="15"/>
  <c r="E13" i="15"/>
  <c r="G13" i="15"/>
  <c r="D14" i="15"/>
  <c r="E14" i="15"/>
  <c r="G14" i="15"/>
  <c r="D15" i="15"/>
  <c r="E15" i="15"/>
  <c r="G15" i="15"/>
  <c r="D16" i="15"/>
  <c r="E16" i="15"/>
  <c r="G16" i="15"/>
  <c r="D17" i="15"/>
  <c r="E17" i="15"/>
  <c r="G17" i="15"/>
  <c r="D18" i="15"/>
  <c r="E18" i="15"/>
  <c r="G18" i="15"/>
  <c r="D19" i="15"/>
  <c r="E19" i="15"/>
  <c r="G19" i="15"/>
  <c r="D20" i="15"/>
  <c r="E20" i="15"/>
  <c r="G20" i="15"/>
  <c r="D21" i="15"/>
  <c r="E21" i="15"/>
  <c r="G21" i="15"/>
  <c r="D22" i="15"/>
  <c r="E22" i="15"/>
  <c r="G22" i="15"/>
  <c r="D23" i="15"/>
  <c r="E23" i="15"/>
  <c r="G23" i="15"/>
  <c r="D24" i="15"/>
  <c r="E24" i="15"/>
  <c r="G24" i="15"/>
  <c r="D25" i="15"/>
  <c r="E25" i="15"/>
  <c r="G25" i="15"/>
  <c r="D26" i="15"/>
  <c r="E26" i="15"/>
  <c r="G26" i="15"/>
  <c r="D27" i="15"/>
  <c r="E27" i="15"/>
  <c r="G27" i="15"/>
  <c r="D28" i="15"/>
  <c r="E28" i="15"/>
  <c r="G28" i="15"/>
  <c r="D29" i="15"/>
  <c r="E29" i="15"/>
  <c r="G29" i="15"/>
  <c r="D30" i="15"/>
  <c r="E30" i="15"/>
  <c r="G30" i="15"/>
  <c r="D31" i="15"/>
  <c r="E31" i="15"/>
  <c r="G31" i="15"/>
  <c r="D32" i="15"/>
  <c r="E32" i="15"/>
  <c r="G32" i="15"/>
  <c r="D33" i="15"/>
  <c r="E33" i="15"/>
  <c r="G33" i="15"/>
  <c r="D34" i="15"/>
  <c r="E34" i="15"/>
  <c r="G34" i="15"/>
  <c r="D35" i="15"/>
  <c r="E35" i="15"/>
  <c r="G35" i="15"/>
  <c r="D36" i="15"/>
  <c r="E36" i="15"/>
  <c r="G36" i="15"/>
  <c r="D37" i="15"/>
  <c r="E37" i="15"/>
  <c r="G37" i="15"/>
  <c r="D38" i="15"/>
  <c r="E38" i="15"/>
  <c r="G38" i="15"/>
  <c r="D39" i="15"/>
  <c r="E39" i="15"/>
  <c r="G39" i="15"/>
  <c r="D40" i="15"/>
  <c r="E40" i="15"/>
  <c r="G40" i="15"/>
  <c r="D41" i="15"/>
  <c r="E41" i="15"/>
  <c r="G41" i="15"/>
  <c r="D42" i="15"/>
  <c r="E42" i="15"/>
  <c r="G42" i="15"/>
  <c r="D43" i="15"/>
  <c r="E43" i="15"/>
  <c r="G43" i="15"/>
  <c r="G7" i="15"/>
  <c r="E7" i="15"/>
  <c r="D7" i="15"/>
  <c r="D52" i="14"/>
  <c r="E52" i="14"/>
  <c r="G52" i="14"/>
  <c r="D53" i="14"/>
  <c r="E53" i="14"/>
  <c r="G53" i="14"/>
  <c r="D54" i="14"/>
  <c r="E54" i="14"/>
  <c r="G54" i="14"/>
  <c r="D55" i="14"/>
  <c r="E55" i="14"/>
  <c r="G55" i="14"/>
  <c r="D56" i="14"/>
  <c r="E56" i="14"/>
  <c r="G56" i="14"/>
  <c r="D57" i="14"/>
  <c r="E57" i="14"/>
  <c r="G57" i="14"/>
  <c r="D58" i="14"/>
  <c r="E58" i="14"/>
  <c r="G58" i="14"/>
  <c r="D59" i="14"/>
  <c r="E59" i="14"/>
  <c r="G59" i="14"/>
  <c r="D60" i="14"/>
  <c r="E60" i="14"/>
  <c r="G60" i="14"/>
  <c r="D61" i="14"/>
  <c r="E61" i="14"/>
  <c r="G61" i="14"/>
  <c r="D62" i="14"/>
  <c r="E62" i="14"/>
  <c r="G62" i="14"/>
  <c r="D63" i="14"/>
  <c r="E63" i="14"/>
  <c r="G63" i="14"/>
  <c r="D64" i="14"/>
  <c r="E64" i="14"/>
  <c r="G64" i="14"/>
  <c r="D65" i="14"/>
  <c r="E65" i="14"/>
  <c r="G65" i="14"/>
  <c r="D66" i="14"/>
  <c r="E66" i="14"/>
  <c r="G66" i="14"/>
  <c r="D67" i="14"/>
  <c r="E67" i="14"/>
  <c r="G67" i="14"/>
  <c r="D68" i="14"/>
  <c r="E68" i="14"/>
  <c r="G68" i="14"/>
  <c r="D69" i="14"/>
  <c r="E69" i="14"/>
  <c r="G69" i="14"/>
  <c r="D70" i="14"/>
  <c r="E70" i="14"/>
  <c r="G70" i="14"/>
  <c r="D71" i="14"/>
  <c r="E71" i="14"/>
  <c r="G71" i="14"/>
  <c r="D72" i="14"/>
  <c r="E72" i="14"/>
  <c r="G72" i="14"/>
  <c r="D73" i="14"/>
  <c r="E73" i="14"/>
  <c r="G73" i="14"/>
  <c r="D74" i="14"/>
  <c r="E74" i="14"/>
  <c r="G74" i="14"/>
  <c r="D75" i="14"/>
  <c r="E75" i="14"/>
  <c r="G75" i="14"/>
  <c r="D76" i="14"/>
  <c r="E76" i="14"/>
  <c r="G76" i="14"/>
  <c r="D77" i="14"/>
  <c r="E77" i="14"/>
  <c r="G77" i="14"/>
  <c r="D78" i="14"/>
  <c r="E78" i="14"/>
  <c r="G78" i="14"/>
  <c r="D79" i="14"/>
  <c r="E79" i="14"/>
  <c r="G79" i="14"/>
  <c r="D80" i="14"/>
  <c r="E80" i="14"/>
  <c r="G80" i="14"/>
  <c r="D81" i="14"/>
  <c r="E81" i="14"/>
  <c r="G81" i="14"/>
  <c r="D82" i="14"/>
  <c r="E82" i="14"/>
  <c r="G82" i="14"/>
  <c r="D83" i="14"/>
  <c r="E83" i="14"/>
  <c r="G83" i="14"/>
  <c r="D84" i="14"/>
  <c r="E84" i="14"/>
  <c r="G84" i="14"/>
  <c r="D85" i="14"/>
  <c r="E85" i="14"/>
  <c r="G85" i="14"/>
  <c r="D86" i="14"/>
  <c r="E86" i="14"/>
  <c r="G86" i="14"/>
  <c r="D87" i="14"/>
  <c r="E87" i="14"/>
  <c r="G87" i="14"/>
  <c r="D88" i="14"/>
  <c r="E88" i="14"/>
  <c r="G88" i="14"/>
  <c r="D89" i="14"/>
  <c r="E89" i="14"/>
  <c r="G89" i="14"/>
  <c r="D90" i="14"/>
  <c r="E90" i="14"/>
  <c r="G90" i="14"/>
  <c r="D91" i="14"/>
  <c r="E91" i="14"/>
  <c r="G91" i="14"/>
  <c r="D92" i="14"/>
  <c r="E92" i="14"/>
  <c r="G92" i="14"/>
  <c r="G51" i="14"/>
  <c r="E51" i="14"/>
  <c r="D51" i="14"/>
  <c r="D8" i="14"/>
  <c r="E8" i="14"/>
  <c r="G8" i="14"/>
  <c r="D9" i="14"/>
  <c r="E9" i="14"/>
  <c r="G9" i="14"/>
  <c r="D10" i="14"/>
  <c r="E10" i="14"/>
  <c r="G10" i="14"/>
  <c r="D11" i="14"/>
  <c r="E11" i="14"/>
  <c r="G11" i="14"/>
  <c r="D12" i="14"/>
  <c r="E12" i="14"/>
  <c r="G12" i="14"/>
  <c r="D13" i="14"/>
  <c r="E13" i="14"/>
  <c r="G13" i="14"/>
  <c r="D14" i="14"/>
  <c r="E14" i="14"/>
  <c r="G14" i="14"/>
  <c r="D15" i="14"/>
  <c r="E15" i="14"/>
  <c r="G15" i="14"/>
  <c r="D16" i="14"/>
  <c r="E16" i="14"/>
  <c r="G16" i="14"/>
  <c r="D17" i="14"/>
  <c r="E17" i="14"/>
  <c r="G17" i="14"/>
  <c r="D18" i="14"/>
  <c r="E18" i="14"/>
  <c r="G18" i="14"/>
  <c r="D19" i="14"/>
  <c r="E19" i="14"/>
  <c r="G19" i="14"/>
  <c r="D20" i="14"/>
  <c r="E20" i="14"/>
  <c r="G20" i="14"/>
  <c r="D21" i="14"/>
  <c r="E21" i="14"/>
  <c r="G21" i="14"/>
  <c r="D22" i="14"/>
  <c r="E22" i="14"/>
  <c r="G22" i="14"/>
  <c r="D23" i="14"/>
  <c r="E23" i="14"/>
  <c r="G23" i="14"/>
  <c r="D24" i="14"/>
  <c r="E24" i="14"/>
  <c r="G24" i="14"/>
  <c r="D25" i="14"/>
  <c r="E25" i="14"/>
  <c r="G25" i="14"/>
  <c r="D26" i="14"/>
  <c r="E26" i="14"/>
  <c r="G26" i="14"/>
  <c r="D27" i="14"/>
  <c r="E27" i="14"/>
  <c r="G27" i="14"/>
  <c r="D28" i="14"/>
  <c r="E28" i="14"/>
  <c r="G28" i="14"/>
  <c r="D29" i="14"/>
  <c r="E29" i="14"/>
  <c r="G29" i="14"/>
  <c r="D30" i="14"/>
  <c r="E30" i="14"/>
  <c r="G30" i="14"/>
  <c r="D31" i="14"/>
  <c r="E31" i="14"/>
  <c r="G31" i="14"/>
  <c r="D32" i="14"/>
  <c r="E32" i="14"/>
  <c r="G32" i="14"/>
  <c r="D33" i="14"/>
  <c r="E33" i="14"/>
  <c r="G33" i="14"/>
  <c r="D34" i="14"/>
  <c r="E34" i="14"/>
  <c r="G34" i="14"/>
  <c r="D35" i="14"/>
  <c r="E35" i="14"/>
  <c r="G35" i="14"/>
  <c r="D36" i="14"/>
  <c r="E36" i="14"/>
  <c r="G36" i="14"/>
  <c r="D37" i="14"/>
  <c r="E37" i="14"/>
  <c r="G37" i="14"/>
  <c r="D38" i="14"/>
  <c r="E38" i="14"/>
  <c r="G38" i="14"/>
  <c r="D39" i="14"/>
  <c r="E39" i="14"/>
  <c r="G39" i="14"/>
  <c r="D40" i="14"/>
  <c r="E40" i="14"/>
  <c r="G40" i="14"/>
  <c r="D41" i="14"/>
  <c r="E41" i="14"/>
  <c r="G41" i="14"/>
  <c r="D42" i="14"/>
  <c r="E42" i="14"/>
  <c r="G42" i="14"/>
  <c r="D43" i="14"/>
  <c r="E43" i="14"/>
  <c r="G43" i="14"/>
  <c r="D44" i="14"/>
  <c r="E44" i="14"/>
  <c r="G44" i="14"/>
  <c r="G7" i="14"/>
  <c r="E7" i="14"/>
  <c r="D7" i="14"/>
  <c r="D52" i="13"/>
  <c r="E52" i="13"/>
  <c r="G52" i="13"/>
  <c r="D53" i="13"/>
  <c r="F53" i="13" s="1"/>
  <c r="E53" i="13"/>
  <c r="G53" i="13"/>
  <c r="D54" i="13"/>
  <c r="E54" i="13"/>
  <c r="G54" i="13"/>
  <c r="D55" i="13"/>
  <c r="F55" i="13" s="1"/>
  <c r="E55" i="13"/>
  <c r="G55" i="13"/>
  <c r="D56" i="13"/>
  <c r="E56" i="13"/>
  <c r="G56" i="13"/>
  <c r="D57" i="13"/>
  <c r="E57" i="13"/>
  <c r="G57" i="13"/>
  <c r="D58" i="13"/>
  <c r="E58" i="13"/>
  <c r="G58" i="13"/>
  <c r="D59" i="13"/>
  <c r="E59" i="13"/>
  <c r="G59" i="13"/>
  <c r="D60" i="13"/>
  <c r="E60" i="13"/>
  <c r="G60" i="13"/>
  <c r="D61" i="13"/>
  <c r="E61" i="13"/>
  <c r="G61" i="13"/>
  <c r="D62" i="13"/>
  <c r="E62" i="13"/>
  <c r="G62" i="13"/>
  <c r="D63" i="13"/>
  <c r="F63" i="13" s="1"/>
  <c r="E63" i="13"/>
  <c r="G63" i="13"/>
  <c r="D64" i="13"/>
  <c r="E64" i="13"/>
  <c r="G64" i="13"/>
  <c r="D65" i="13"/>
  <c r="E65" i="13"/>
  <c r="G65" i="13"/>
  <c r="D66" i="13"/>
  <c r="E66" i="13"/>
  <c r="G66" i="13"/>
  <c r="D67" i="13"/>
  <c r="E67" i="13"/>
  <c r="G67" i="13"/>
  <c r="D68" i="13"/>
  <c r="E68" i="13"/>
  <c r="G68" i="13"/>
  <c r="D69" i="13"/>
  <c r="F69" i="13" s="1"/>
  <c r="E69" i="13"/>
  <c r="G69" i="13"/>
  <c r="D70" i="13"/>
  <c r="E70" i="13"/>
  <c r="G70" i="13"/>
  <c r="D71" i="13"/>
  <c r="F71" i="13" s="1"/>
  <c r="E71" i="13"/>
  <c r="G71" i="13"/>
  <c r="D72" i="13"/>
  <c r="E72" i="13"/>
  <c r="G72" i="13"/>
  <c r="D73" i="13"/>
  <c r="E73" i="13"/>
  <c r="G73" i="13"/>
  <c r="D74" i="13"/>
  <c r="E74" i="13"/>
  <c r="G74" i="13"/>
  <c r="D75" i="13"/>
  <c r="E75" i="13"/>
  <c r="G75" i="13"/>
  <c r="D76" i="13"/>
  <c r="E76" i="13"/>
  <c r="G76" i="13"/>
  <c r="D77" i="13"/>
  <c r="F77" i="13" s="1"/>
  <c r="E77" i="13"/>
  <c r="G77" i="13"/>
  <c r="D78" i="13"/>
  <c r="E78" i="13"/>
  <c r="G78" i="13"/>
  <c r="D79" i="13"/>
  <c r="F79" i="13" s="1"/>
  <c r="E79" i="13"/>
  <c r="G79" i="13"/>
  <c r="D80" i="13"/>
  <c r="E80" i="13"/>
  <c r="G80" i="13"/>
  <c r="D81" i="13"/>
  <c r="E81" i="13"/>
  <c r="G81" i="13"/>
  <c r="D82" i="13"/>
  <c r="E82" i="13"/>
  <c r="G82" i="13"/>
  <c r="D83" i="13"/>
  <c r="E83" i="13"/>
  <c r="G83" i="13"/>
  <c r="D84" i="13"/>
  <c r="E84" i="13"/>
  <c r="G84" i="13"/>
  <c r="D85" i="13"/>
  <c r="E85" i="13"/>
  <c r="G85" i="13"/>
  <c r="D86" i="13"/>
  <c r="E86" i="13"/>
  <c r="G86" i="13"/>
  <c r="D87" i="13"/>
  <c r="F87" i="13" s="1"/>
  <c r="E87" i="13"/>
  <c r="G87" i="13"/>
  <c r="D88" i="13"/>
  <c r="E88" i="13"/>
  <c r="G88" i="13"/>
  <c r="D89" i="13"/>
  <c r="E89" i="13"/>
  <c r="G89" i="13"/>
  <c r="D90" i="13"/>
  <c r="E90" i="13"/>
  <c r="G90" i="13"/>
  <c r="D91" i="13"/>
  <c r="E91" i="13"/>
  <c r="G91" i="13"/>
  <c r="D92" i="13"/>
  <c r="E92" i="13"/>
  <c r="G92" i="13"/>
  <c r="G51" i="13"/>
  <c r="E51" i="13"/>
  <c r="D51" i="13"/>
  <c r="D8" i="13"/>
  <c r="E8" i="13"/>
  <c r="G8" i="13"/>
  <c r="D9" i="13"/>
  <c r="F9" i="13" s="1"/>
  <c r="E9" i="13"/>
  <c r="G9" i="13"/>
  <c r="D10" i="13"/>
  <c r="E10" i="13"/>
  <c r="G10" i="13"/>
  <c r="D11" i="13"/>
  <c r="E11" i="13"/>
  <c r="G11" i="13"/>
  <c r="D12" i="13"/>
  <c r="E12" i="13"/>
  <c r="G12" i="13"/>
  <c r="D13" i="13"/>
  <c r="E13" i="13"/>
  <c r="G13" i="13"/>
  <c r="D14" i="13"/>
  <c r="E14" i="13"/>
  <c r="G14" i="13"/>
  <c r="D15" i="13"/>
  <c r="E15" i="13"/>
  <c r="G15" i="13"/>
  <c r="D16" i="13"/>
  <c r="E16" i="13"/>
  <c r="G16" i="13"/>
  <c r="D17" i="13"/>
  <c r="F17" i="13" s="1"/>
  <c r="E17" i="13"/>
  <c r="G17" i="13"/>
  <c r="D18" i="13"/>
  <c r="E18" i="13"/>
  <c r="G18" i="13"/>
  <c r="D19" i="13"/>
  <c r="F19" i="13" s="1"/>
  <c r="E19" i="13"/>
  <c r="G19" i="13"/>
  <c r="D20" i="13"/>
  <c r="E20" i="13"/>
  <c r="G20" i="13"/>
  <c r="D21" i="13"/>
  <c r="E21" i="13"/>
  <c r="G21" i="13"/>
  <c r="D22" i="13"/>
  <c r="E22" i="13"/>
  <c r="G22" i="13"/>
  <c r="D23" i="13"/>
  <c r="E23" i="13"/>
  <c r="G23" i="13"/>
  <c r="D24" i="13"/>
  <c r="E24" i="13"/>
  <c r="G24" i="13"/>
  <c r="D25" i="13"/>
  <c r="F25" i="13" s="1"/>
  <c r="E25" i="13"/>
  <c r="G25" i="13"/>
  <c r="D26" i="13"/>
  <c r="E26" i="13"/>
  <c r="G26" i="13"/>
  <c r="D27" i="13"/>
  <c r="F27" i="13" s="1"/>
  <c r="E27" i="13"/>
  <c r="G27" i="13"/>
  <c r="D28" i="13"/>
  <c r="E28" i="13"/>
  <c r="G28" i="13"/>
  <c r="D29" i="13"/>
  <c r="E29" i="13"/>
  <c r="G29" i="13"/>
  <c r="D30" i="13"/>
  <c r="E30" i="13"/>
  <c r="G30" i="13"/>
  <c r="D31" i="13"/>
  <c r="E31" i="13"/>
  <c r="G31" i="13"/>
  <c r="D32" i="13"/>
  <c r="E32" i="13"/>
  <c r="G32" i="13"/>
  <c r="D33" i="13"/>
  <c r="F33" i="13" s="1"/>
  <c r="E33" i="13"/>
  <c r="G33" i="13"/>
  <c r="D34" i="13"/>
  <c r="E34" i="13"/>
  <c r="G34" i="13"/>
  <c r="D35" i="13"/>
  <c r="F35" i="13" s="1"/>
  <c r="E35" i="13"/>
  <c r="G35" i="13"/>
  <c r="D36" i="13"/>
  <c r="E36" i="13"/>
  <c r="G36" i="13"/>
  <c r="D37" i="13"/>
  <c r="E37" i="13"/>
  <c r="G37" i="13"/>
  <c r="D38" i="13"/>
  <c r="E38" i="13"/>
  <c r="G38" i="13"/>
  <c r="D39" i="13"/>
  <c r="E39" i="13"/>
  <c r="G39" i="13"/>
  <c r="D40" i="13"/>
  <c r="E40" i="13"/>
  <c r="G40" i="13"/>
  <c r="D41" i="13"/>
  <c r="F41" i="13" s="1"/>
  <c r="E41" i="13"/>
  <c r="G41" i="13"/>
  <c r="D42" i="13"/>
  <c r="E42" i="13"/>
  <c r="G42" i="13"/>
  <c r="D43" i="13"/>
  <c r="E43" i="13"/>
  <c r="G43" i="13"/>
  <c r="D44" i="13"/>
  <c r="E44" i="13"/>
  <c r="G44" i="13"/>
  <c r="G7" i="13"/>
  <c r="E7" i="13"/>
  <c r="D7" i="13"/>
  <c r="F7" i="13" s="1"/>
  <c r="D52" i="12"/>
  <c r="F52" i="12" s="1"/>
  <c r="E52" i="12"/>
  <c r="G52" i="12"/>
  <c r="D53" i="12"/>
  <c r="E53" i="12"/>
  <c r="G53" i="12"/>
  <c r="D54" i="12"/>
  <c r="E54" i="12"/>
  <c r="G54" i="12"/>
  <c r="D55" i="12"/>
  <c r="E55" i="12"/>
  <c r="G55" i="12"/>
  <c r="D56" i="12"/>
  <c r="E56" i="12"/>
  <c r="G56" i="12"/>
  <c r="D57" i="12"/>
  <c r="E57" i="12"/>
  <c r="G57" i="12"/>
  <c r="D58" i="12"/>
  <c r="E58" i="12"/>
  <c r="G58" i="12"/>
  <c r="D59" i="12"/>
  <c r="E59" i="12"/>
  <c r="G59" i="12"/>
  <c r="D60" i="12"/>
  <c r="F60" i="12" s="1"/>
  <c r="E60" i="12"/>
  <c r="G60" i="12"/>
  <c r="D61" i="12"/>
  <c r="E61" i="12"/>
  <c r="G61" i="12"/>
  <c r="D62" i="12"/>
  <c r="E62" i="12"/>
  <c r="G62" i="12"/>
  <c r="D63" i="12"/>
  <c r="E63" i="12"/>
  <c r="G63" i="12"/>
  <c r="D64" i="12"/>
  <c r="F64" i="12" s="1"/>
  <c r="E64" i="12"/>
  <c r="G64" i="12"/>
  <c r="D65" i="12"/>
  <c r="E65" i="12"/>
  <c r="G65" i="12"/>
  <c r="D66" i="12"/>
  <c r="E66" i="12"/>
  <c r="G66" i="12"/>
  <c r="D67" i="12"/>
  <c r="E67" i="12"/>
  <c r="G67" i="12"/>
  <c r="D68" i="12"/>
  <c r="E68" i="12"/>
  <c r="G68" i="12"/>
  <c r="D69" i="12"/>
  <c r="E69" i="12"/>
  <c r="G69" i="12"/>
  <c r="D70" i="12"/>
  <c r="E70" i="12"/>
  <c r="G70" i="12"/>
  <c r="D71" i="12"/>
  <c r="E71" i="12"/>
  <c r="G71" i="12"/>
  <c r="D72" i="12"/>
  <c r="E72" i="12"/>
  <c r="G72" i="12"/>
  <c r="D73" i="12"/>
  <c r="E73" i="12"/>
  <c r="G73" i="12"/>
  <c r="D74" i="12"/>
  <c r="E74" i="12"/>
  <c r="G74" i="12"/>
  <c r="D75" i="12"/>
  <c r="E75" i="12"/>
  <c r="G75" i="12"/>
  <c r="D76" i="12"/>
  <c r="E76" i="12"/>
  <c r="G76" i="12"/>
  <c r="D77" i="12"/>
  <c r="E77" i="12"/>
  <c r="G77" i="12"/>
  <c r="D78" i="12"/>
  <c r="E78" i="12"/>
  <c r="G78" i="12"/>
  <c r="D79" i="12"/>
  <c r="F79" i="12" s="1"/>
  <c r="E79" i="12"/>
  <c r="G79" i="12"/>
  <c r="D80" i="12"/>
  <c r="E80" i="12"/>
  <c r="G80" i="12"/>
  <c r="D81" i="12"/>
  <c r="E81" i="12"/>
  <c r="G81" i="12"/>
  <c r="D82" i="12"/>
  <c r="E82" i="12"/>
  <c r="G82" i="12"/>
  <c r="D83" i="12"/>
  <c r="E83" i="12"/>
  <c r="G83" i="12"/>
  <c r="D84" i="12"/>
  <c r="E84" i="12"/>
  <c r="G84" i="12"/>
  <c r="D85" i="12"/>
  <c r="E85" i="12"/>
  <c r="G85" i="12"/>
  <c r="D86" i="12"/>
  <c r="E86" i="12"/>
  <c r="G86" i="12"/>
  <c r="D87" i="12"/>
  <c r="E87" i="12"/>
  <c r="G87" i="12"/>
  <c r="D88" i="12"/>
  <c r="E88" i="12"/>
  <c r="G88" i="12"/>
  <c r="D89" i="12"/>
  <c r="E89" i="12"/>
  <c r="G89" i="12"/>
  <c r="D90" i="12"/>
  <c r="E90" i="12"/>
  <c r="G90" i="12"/>
  <c r="D91" i="12"/>
  <c r="E91" i="12"/>
  <c r="G91" i="12"/>
  <c r="D92" i="12"/>
  <c r="E92" i="12"/>
  <c r="G92" i="12"/>
  <c r="G51" i="12"/>
  <c r="E51" i="12"/>
  <c r="D51" i="12"/>
  <c r="D8" i="12"/>
  <c r="E8" i="12"/>
  <c r="G8" i="12"/>
  <c r="D9" i="12"/>
  <c r="F9" i="12" s="1"/>
  <c r="E9" i="12"/>
  <c r="G9" i="12"/>
  <c r="D10" i="12"/>
  <c r="E10" i="12"/>
  <c r="G10" i="12"/>
  <c r="D11" i="12"/>
  <c r="F11" i="12" s="1"/>
  <c r="E11" i="12"/>
  <c r="G11" i="12"/>
  <c r="D12" i="12"/>
  <c r="E12" i="12"/>
  <c r="G12" i="12"/>
  <c r="D13" i="12"/>
  <c r="E13" i="12"/>
  <c r="G13" i="12"/>
  <c r="D14" i="12"/>
  <c r="E14" i="12"/>
  <c r="G14" i="12"/>
  <c r="D15" i="12"/>
  <c r="E15" i="12"/>
  <c r="G15" i="12"/>
  <c r="D16" i="12"/>
  <c r="E16" i="12"/>
  <c r="G16" i="12"/>
  <c r="D17" i="12"/>
  <c r="F17" i="12" s="1"/>
  <c r="E17" i="12"/>
  <c r="G17" i="12"/>
  <c r="D18" i="12"/>
  <c r="E18" i="12"/>
  <c r="G18" i="12"/>
  <c r="D19" i="12"/>
  <c r="F19" i="12" s="1"/>
  <c r="E19" i="12"/>
  <c r="G19" i="12"/>
  <c r="D20" i="12"/>
  <c r="E20" i="12"/>
  <c r="G20" i="12"/>
  <c r="D21" i="12"/>
  <c r="E21" i="12"/>
  <c r="G21" i="12"/>
  <c r="D22" i="12"/>
  <c r="E22" i="12"/>
  <c r="G22" i="12"/>
  <c r="D23" i="12"/>
  <c r="E23" i="12"/>
  <c r="G23" i="12"/>
  <c r="D24" i="12"/>
  <c r="E24" i="12"/>
  <c r="G24" i="12"/>
  <c r="D25" i="12"/>
  <c r="E25" i="12"/>
  <c r="G25" i="12"/>
  <c r="D26" i="12"/>
  <c r="F26" i="12" s="1"/>
  <c r="E26" i="12"/>
  <c r="G26" i="12"/>
  <c r="D27" i="12"/>
  <c r="E27" i="12"/>
  <c r="G27" i="12"/>
  <c r="D28" i="12"/>
  <c r="E28" i="12"/>
  <c r="G28" i="12"/>
  <c r="D29" i="12"/>
  <c r="E29" i="12"/>
  <c r="G29" i="12"/>
  <c r="D30" i="12"/>
  <c r="E30" i="12"/>
  <c r="G30" i="12"/>
  <c r="D31" i="12"/>
  <c r="E31" i="12"/>
  <c r="F31" i="12" s="1"/>
  <c r="G31" i="12"/>
  <c r="D32" i="12"/>
  <c r="E32" i="12"/>
  <c r="G32" i="12"/>
  <c r="D33" i="12"/>
  <c r="E33" i="12"/>
  <c r="G33" i="12"/>
  <c r="D34" i="12"/>
  <c r="F34" i="12" s="1"/>
  <c r="E34" i="12"/>
  <c r="G34" i="12"/>
  <c r="D35" i="12"/>
  <c r="E35" i="12"/>
  <c r="G35" i="12"/>
  <c r="D36" i="12"/>
  <c r="E36" i="12"/>
  <c r="G36" i="12"/>
  <c r="D37" i="12"/>
  <c r="E37" i="12"/>
  <c r="G37" i="12"/>
  <c r="D38" i="12"/>
  <c r="F38" i="12" s="1"/>
  <c r="E38" i="12"/>
  <c r="G38" i="12"/>
  <c r="D39" i="12"/>
  <c r="E39" i="12"/>
  <c r="G39" i="12"/>
  <c r="D40" i="12"/>
  <c r="E40" i="12"/>
  <c r="G40" i="12"/>
  <c r="D41" i="12"/>
  <c r="E41" i="12"/>
  <c r="G41" i="12"/>
  <c r="D42" i="12"/>
  <c r="E42" i="12"/>
  <c r="G42" i="12"/>
  <c r="D43" i="12"/>
  <c r="E43" i="12"/>
  <c r="G43" i="12"/>
  <c r="D44" i="12"/>
  <c r="E44" i="12"/>
  <c r="G44" i="12"/>
  <c r="G7" i="12"/>
  <c r="E7" i="12"/>
  <c r="D7" i="12"/>
  <c r="D52" i="11"/>
  <c r="F52" i="11" s="1"/>
  <c r="E52" i="11"/>
  <c r="G52" i="11"/>
  <c r="D53" i="11"/>
  <c r="E53" i="11"/>
  <c r="G53" i="11"/>
  <c r="D54" i="11"/>
  <c r="F54" i="11" s="1"/>
  <c r="E54" i="11"/>
  <c r="G54" i="11"/>
  <c r="D55" i="11"/>
  <c r="E55" i="11"/>
  <c r="G55" i="11"/>
  <c r="D56" i="11"/>
  <c r="E56" i="11"/>
  <c r="F56" i="11" s="1"/>
  <c r="G56" i="11"/>
  <c r="D57" i="11"/>
  <c r="E57" i="11"/>
  <c r="G57" i="11"/>
  <c r="D58" i="11"/>
  <c r="F58" i="11" s="1"/>
  <c r="E58" i="11"/>
  <c r="G58" i="11"/>
  <c r="D59" i="11"/>
  <c r="E59" i="11"/>
  <c r="G59" i="11"/>
  <c r="D60" i="11"/>
  <c r="E60" i="11"/>
  <c r="G60" i="11"/>
  <c r="D61" i="11"/>
  <c r="E61" i="11"/>
  <c r="G61" i="11"/>
  <c r="D62" i="11"/>
  <c r="E62" i="11"/>
  <c r="G62" i="11"/>
  <c r="D63" i="11"/>
  <c r="E63" i="11"/>
  <c r="G63" i="11"/>
  <c r="D64" i="11"/>
  <c r="E64" i="11"/>
  <c r="G64" i="11"/>
  <c r="D65" i="11"/>
  <c r="E65" i="11"/>
  <c r="G65" i="11"/>
  <c r="D66" i="11"/>
  <c r="E66" i="11"/>
  <c r="G66" i="11"/>
  <c r="D67" i="11"/>
  <c r="E67" i="11"/>
  <c r="G67" i="11"/>
  <c r="D68" i="11"/>
  <c r="E68" i="11"/>
  <c r="G68" i="11"/>
  <c r="D69" i="11"/>
  <c r="E69" i="11"/>
  <c r="G69" i="11"/>
  <c r="D70" i="11"/>
  <c r="E70" i="11"/>
  <c r="G70" i="11"/>
  <c r="D71" i="11"/>
  <c r="E71" i="11"/>
  <c r="G71" i="11"/>
  <c r="D72" i="11"/>
  <c r="E72" i="11"/>
  <c r="G72" i="11"/>
  <c r="D73" i="11"/>
  <c r="E73" i="11"/>
  <c r="G73" i="11"/>
  <c r="D74" i="11"/>
  <c r="E74" i="11"/>
  <c r="G74" i="11"/>
  <c r="D75" i="11"/>
  <c r="F75" i="11" s="1"/>
  <c r="E75" i="11"/>
  <c r="G75" i="11"/>
  <c r="D76" i="11"/>
  <c r="E76" i="11"/>
  <c r="G76" i="11"/>
  <c r="D77" i="11"/>
  <c r="E77" i="11"/>
  <c r="G77" i="11"/>
  <c r="D78" i="11"/>
  <c r="E78" i="11"/>
  <c r="G78" i="11"/>
  <c r="D79" i="11"/>
  <c r="E79" i="11"/>
  <c r="G79" i="11"/>
  <c r="D80" i="11"/>
  <c r="E80" i="11"/>
  <c r="G80" i="11"/>
  <c r="D81" i="11"/>
  <c r="E81" i="11"/>
  <c r="G81" i="11"/>
  <c r="D82" i="11"/>
  <c r="E82" i="11"/>
  <c r="G82" i="11"/>
  <c r="D83" i="11"/>
  <c r="E83" i="11"/>
  <c r="G83" i="11"/>
  <c r="D84" i="11"/>
  <c r="E84" i="11"/>
  <c r="G84" i="11"/>
  <c r="D85" i="11"/>
  <c r="E85" i="11"/>
  <c r="G85" i="11"/>
  <c r="D86" i="11"/>
  <c r="E86" i="11"/>
  <c r="G86" i="11"/>
  <c r="D87" i="11"/>
  <c r="E87" i="11"/>
  <c r="G87" i="11"/>
  <c r="D88" i="11"/>
  <c r="E88" i="11"/>
  <c r="G88" i="11"/>
  <c r="D89" i="11"/>
  <c r="E89" i="11"/>
  <c r="G89" i="11"/>
  <c r="D90" i="11"/>
  <c r="E90" i="11"/>
  <c r="G90" i="11"/>
  <c r="D91" i="11"/>
  <c r="E91" i="11"/>
  <c r="G91" i="11"/>
  <c r="D92" i="11"/>
  <c r="E92" i="11"/>
  <c r="G92" i="11"/>
  <c r="G51" i="11"/>
  <c r="E51" i="11"/>
  <c r="D51" i="11"/>
  <c r="D8" i="11"/>
  <c r="E8" i="11"/>
  <c r="G8" i="11"/>
  <c r="D9" i="11"/>
  <c r="E9" i="11"/>
  <c r="G9" i="11"/>
  <c r="D10" i="11"/>
  <c r="E10" i="11"/>
  <c r="G10" i="11"/>
  <c r="D11" i="11"/>
  <c r="F11" i="11" s="1"/>
  <c r="E11" i="11"/>
  <c r="G11" i="11"/>
  <c r="D12" i="11"/>
  <c r="E12" i="11"/>
  <c r="G12" i="11"/>
  <c r="D13" i="11"/>
  <c r="E13" i="11"/>
  <c r="G13" i="11"/>
  <c r="D14" i="11"/>
  <c r="E14" i="11"/>
  <c r="G14" i="11"/>
  <c r="D15" i="11"/>
  <c r="E15" i="11"/>
  <c r="G15" i="11"/>
  <c r="D16" i="11"/>
  <c r="E16" i="11"/>
  <c r="G16" i="11"/>
  <c r="D17" i="11"/>
  <c r="E17" i="11"/>
  <c r="G17" i="11"/>
  <c r="D18" i="11"/>
  <c r="E18" i="11"/>
  <c r="G18" i="11"/>
  <c r="D19" i="11"/>
  <c r="E19" i="11"/>
  <c r="G19" i="11"/>
  <c r="D20" i="11"/>
  <c r="E20" i="11"/>
  <c r="G20" i="11"/>
  <c r="D21" i="11"/>
  <c r="E21" i="11"/>
  <c r="G21" i="11"/>
  <c r="D22" i="11"/>
  <c r="E22" i="11"/>
  <c r="G22" i="11"/>
  <c r="D23" i="11"/>
  <c r="E23" i="11"/>
  <c r="G23" i="11"/>
  <c r="D24" i="11"/>
  <c r="E24" i="11"/>
  <c r="G24" i="11"/>
  <c r="D25" i="11"/>
  <c r="E25" i="11"/>
  <c r="G25" i="11"/>
  <c r="D26" i="11"/>
  <c r="E26" i="11"/>
  <c r="G26" i="11"/>
  <c r="D27" i="11"/>
  <c r="E27" i="11"/>
  <c r="G27" i="11"/>
  <c r="D28" i="11"/>
  <c r="E28" i="11"/>
  <c r="G28" i="11"/>
  <c r="D29" i="11"/>
  <c r="F29" i="11" s="1"/>
  <c r="E29" i="11"/>
  <c r="G29" i="11"/>
  <c r="D30" i="11"/>
  <c r="E30" i="11"/>
  <c r="G30" i="11"/>
  <c r="D31" i="11"/>
  <c r="E31" i="11"/>
  <c r="G31" i="11"/>
  <c r="D32" i="11"/>
  <c r="E32" i="11"/>
  <c r="G32" i="11"/>
  <c r="D33" i="11"/>
  <c r="E33" i="11"/>
  <c r="G33" i="11"/>
  <c r="D34" i="11"/>
  <c r="E34" i="11"/>
  <c r="G34" i="11"/>
  <c r="D35" i="11"/>
  <c r="E35" i="11"/>
  <c r="G35" i="11"/>
  <c r="D36" i="11"/>
  <c r="E36" i="11"/>
  <c r="G36" i="11"/>
  <c r="D37" i="11"/>
  <c r="F37" i="11" s="1"/>
  <c r="E37" i="11"/>
  <c r="G37" i="11"/>
  <c r="D38" i="11"/>
  <c r="E38" i="11"/>
  <c r="G38" i="11"/>
  <c r="D39" i="11"/>
  <c r="E39" i="11"/>
  <c r="G39" i="11"/>
  <c r="D40" i="11"/>
  <c r="E40" i="11"/>
  <c r="G40" i="11"/>
  <c r="D41" i="11"/>
  <c r="E41" i="11"/>
  <c r="G41" i="11"/>
  <c r="D42" i="11"/>
  <c r="E42" i="11"/>
  <c r="G42" i="11"/>
  <c r="D43" i="11"/>
  <c r="E43" i="11"/>
  <c r="G43" i="11"/>
  <c r="D44" i="11"/>
  <c r="E44" i="11"/>
  <c r="G44" i="11"/>
  <c r="G7" i="11"/>
  <c r="E7" i="11"/>
  <c r="D7" i="11"/>
  <c r="D52" i="10"/>
  <c r="E52" i="10"/>
  <c r="G52" i="10"/>
  <c r="D53" i="10"/>
  <c r="E53" i="10"/>
  <c r="G53" i="10"/>
  <c r="D54" i="10"/>
  <c r="E54" i="10"/>
  <c r="G54" i="10"/>
  <c r="D55" i="10"/>
  <c r="E55" i="10"/>
  <c r="G55" i="10"/>
  <c r="D56" i="10"/>
  <c r="F56" i="10" s="1"/>
  <c r="E56" i="10"/>
  <c r="G56" i="10"/>
  <c r="D57" i="10"/>
  <c r="E57" i="10"/>
  <c r="G57" i="10"/>
  <c r="D58" i="10"/>
  <c r="E58" i="10"/>
  <c r="G58" i="10"/>
  <c r="D59" i="10"/>
  <c r="E59" i="10"/>
  <c r="G59" i="10"/>
  <c r="D60" i="10"/>
  <c r="E60" i="10"/>
  <c r="G60" i="10"/>
  <c r="D61" i="10"/>
  <c r="E61" i="10"/>
  <c r="G61" i="10"/>
  <c r="D62" i="10"/>
  <c r="E62" i="10"/>
  <c r="G62" i="10"/>
  <c r="D63" i="10"/>
  <c r="E63" i="10"/>
  <c r="G63" i="10"/>
  <c r="D64" i="10"/>
  <c r="F64" i="10" s="1"/>
  <c r="E64" i="10"/>
  <c r="G64" i="10"/>
  <c r="D65" i="10"/>
  <c r="E65" i="10"/>
  <c r="G65" i="10"/>
  <c r="D66" i="10"/>
  <c r="E66" i="10"/>
  <c r="G66" i="10"/>
  <c r="D67" i="10"/>
  <c r="E67" i="10"/>
  <c r="G67" i="10"/>
  <c r="D68" i="10"/>
  <c r="E68" i="10"/>
  <c r="G68" i="10"/>
  <c r="D69" i="10"/>
  <c r="E69" i="10"/>
  <c r="G69" i="10"/>
  <c r="D70" i="10"/>
  <c r="E70" i="10"/>
  <c r="G70" i="10"/>
  <c r="D71" i="10"/>
  <c r="E71" i="10"/>
  <c r="G71" i="10"/>
  <c r="D72" i="10"/>
  <c r="F72" i="10" s="1"/>
  <c r="E72" i="10"/>
  <c r="G72" i="10"/>
  <c r="D73" i="10"/>
  <c r="E73" i="10"/>
  <c r="G73" i="10"/>
  <c r="D74" i="10"/>
  <c r="E74" i="10"/>
  <c r="G74" i="10"/>
  <c r="D75" i="10"/>
  <c r="E75" i="10"/>
  <c r="G75" i="10"/>
  <c r="D76" i="10"/>
  <c r="E76" i="10"/>
  <c r="G76" i="10"/>
  <c r="D77" i="10"/>
  <c r="E77" i="10"/>
  <c r="G77" i="10"/>
  <c r="D78" i="10"/>
  <c r="E78" i="10"/>
  <c r="G78" i="10"/>
  <c r="D79" i="10"/>
  <c r="E79" i="10"/>
  <c r="G79" i="10"/>
  <c r="D80" i="10"/>
  <c r="F80" i="10" s="1"/>
  <c r="E80" i="10"/>
  <c r="G80" i="10"/>
  <c r="D81" i="10"/>
  <c r="E81" i="10"/>
  <c r="G81" i="10"/>
  <c r="D82" i="10"/>
  <c r="E82" i="10"/>
  <c r="G82" i="10"/>
  <c r="D83" i="10"/>
  <c r="E83" i="10"/>
  <c r="G83" i="10"/>
  <c r="D84" i="10"/>
  <c r="E84" i="10"/>
  <c r="G84" i="10"/>
  <c r="D85" i="10"/>
  <c r="E85" i="10"/>
  <c r="G85" i="10"/>
  <c r="D86" i="10"/>
  <c r="E86" i="10"/>
  <c r="G86" i="10"/>
  <c r="D87" i="10"/>
  <c r="E87" i="10"/>
  <c r="G87" i="10"/>
  <c r="D88" i="10"/>
  <c r="F88" i="10" s="1"/>
  <c r="E88" i="10"/>
  <c r="G88" i="10"/>
  <c r="D89" i="10"/>
  <c r="E89" i="10"/>
  <c r="G89" i="10"/>
  <c r="D90" i="10"/>
  <c r="E90" i="10"/>
  <c r="G90" i="10"/>
  <c r="D91" i="10"/>
  <c r="E91" i="10"/>
  <c r="G91" i="10"/>
  <c r="D92" i="10"/>
  <c r="E92" i="10"/>
  <c r="G92" i="10"/>
  <c r="D51" i="10"/>
  <c r="F51" i="10" s="1"/>
  <c r="G51" i="10"/>
  <c r="E51" i="10"/>
  <c r="D8" i="10"/>
  <c r="E8" i="10"/>
  <c r="G8" i="10"/>
  <c r="D9" i="10"/>
  <c r="E9" i="10"/>
  <c r="G9" i="10"/>
  <c r="D10" i="10"/>
  <c r="F10" i="10" s="1"/>
  <c r="E10" i="10"/>
  <c r="G10" i="10"/>
  <c r="D11" i="10"/>
  <c r="E11" i="10"/>
  <c r="G11" i="10"/>
  <c r="D12" i="10"/>
  <c r="E12" i="10"/>
  <c r="G12" i="10"/>
  <c r="D13" i="10"/>
  <c r="E13" i="10"/>
  <c r="G13" i="10"/>
  <c r="D14" i="10"/>
  <c r="E14" i="10"/>
  <c r="G14" i="10"/>
  <c r="D15" i="10"/>
  <c r="E15" i="10"/>
  <c r="G15" i="10"/>
  <c r="D16" i="10"/>
  <c r="E16" i="10"/>
  <c r="G16" i="10"/>
  <c r="D17" i="10"/>
  <c r="E17" i="10"/>
  <c r="G17" i="10"/>
  <c r="D18" i="10"/>
  <c r="F18" i="10" s="1"/>
  <c r="E18" i="10"/>
  <c r="G18" i="10"/>
  <c r="D19" i="10"/>
  <c r="E19" i="10"/>
  <c r="G19" i="10"/>
  <c r="D20" i="10"/>
  <c r="E20" i="10"/>
  <c r="G20" i="10"/>
  <c r="D21" i="10"/>
  <c r="E21" i="10"/>
  <c r="G21" i="10"/>
  <c r="D22" i="10"/>
  <c r="E22" i="10"/>
  <c r="G22" i="10"/>
  <c r="D23" i="10"/>
  <c r="E23" i="10"/>
  <c r="G23" i="10"/>
  <c r="D24" i="10"/>
  <c r="E24" i="10"/>
  <c r="G24" i="10"/>
  <c r="D25" i="10"/>
  <c r="E25" i="10"/>
  <c r="G25" i="10"/>
  <c r="D26" i="10"/>
  <c r="F26" i="10" s="1"/>
  <c r="E26" i="10"/>
  <c r="G26" i="10"/>
  <c r="D27" i="10"/>
  <c r="E27" i="10"/>
  <c r="G27" i="10"/>
  <c r="D28" i="10"/>
  <c r="E28" i="10"/>
  <c r="G28" i="10"/>
  <c r="D29" i="10"/>
  <c r="E29" i="10"/>
  <c r="G29" i="10"/>
  <c r="D30" i="10"/>
  <c r="E30" i="10"/>
  <c r="G30" i="10"/>
  <c r="D31" i="10"/>
  <c r="E31" i="10"/>
  <c r="G31" i="10"/>
  <c r="D32" i="10"/>
  <c r="E32" i="10"/>
  <c r="G32" i="10"/>
  <c r="D33" i="10"/>
  <c r="E33" i="10"/>
  <c r="G33" i="10"/>
  <c r="D34" i="10"/>
  <c r="F34" i="10" s="1"/>
  <c r="E34" i="10"/>
  <c r="G34" i="10"/>
  <c r="D35" i="10"/>
  <c r="E35" i="10"/>
  <c r="G35" i="10"/>
  <c r="D36" i="10"/>
  <c r="E36" i="10"/>
  <c r="G36" i="10"/>
  <c r="D37" i="10"/>
  <c r="E37" i="10"/>
  <c r="G37" i="10"/>
  <c r="D38" i="10"/>
  <c r="E38" i="10"/>
  <c r="G38" i="10"/>
  <c r="D39" i="10"/>
  <c r="E39" i="10"/>
  <c r="G39" i="10"/>
  <c r="D40" i="10"/>
  <c r="E40" i="10"/>
  <c r="G40" i="10"/>
  <c r="D41" i="10"/>
  <c r="E41" i="10"/>
  <c r="G41" i="10"/>
  <c r="D42" i="10"/>
  <c r="F42" i="10" s="1"/>
  <c r="E42" i="10"/>
  <c r="G42" i="10"/>
  <c r="D43" i="10"/>
  <c r="E43" i="10"/>
  <c r="G43" i="10"/>
  <c r="D44" i="10"/>
  <c r="E44" i="10"/>
  <c r="G44" i="10"/>
  <c r="G7" i="10"/>
  <c r="E7" i="10"/>
  <c r="D7" i="10"/>
  <c r="D52" i="8"/>
  <c r="E52" i="8"/>
  <c r="G52" i="8"/>
  <c r="D53" i="8"/>
  <c r="E53" i="8"/>
  <c r="G53" i="8"/>
  <c r="D54" i="8"/>
  <c r="E54" i="8"/>
  <c r="G54" i="8"/>
  <c r="D55" i="8"/>
  <c r="E55" i="8"/>
  <c r="G55" i="8"/>
  <c r="D56" i="8"/>
  <c r="E56" i="8"/>
  <c r="G56" i="8"/>
  <c r="D57" i="8"/>
  <c r="E57" i="8"/>
  <c r="G57" i="8"/>
  <c r="D58" i="8"/>
  <c r="E58" i="8"/>
  <c r="G58" i="8"/>
  <c r="D59" i="8"/>
  <c r="E59" i="8"/>
  <c r="G59" i="8"/>
  <c r="D60" i="8"/>
  <c r="E60" i="8"/>
  <c r="G60" i="8"/>
  <c r="D61" i="8"/>
  <c r="E61" i="8"/>
  <c r="G61" i="8"/>
  <c r="D62" i="8"/>
  <c r="E62" i="8"/>
  <c r="G62" i="8"/>
  <c r="D63" i="8"/>
  <c r="E63" i="8"/>
  <c r="G63" i="8"/>
  <c r="D64" i="8"/>
  <c r="E64" i="8"/>
  <c r="G64" i="8"/>
  <c r="D65" i="8"/>
  <c r="E65" i="8"/>
  <c r="G65" i="8"/>
  <c r="D66" i="8"/>
  <c r="E66" i="8"/>
  <c r="G66" i="8"/>
  <c r="D67" i="8"/>
  <c r="E67" i="8"/>
  <c r="G67" i="8"/>
  <c r="D68" i="8"/>
  <c r="E68" i="8"/>
  <c r="G68" i="8"/>
  <c r="D69" i="8"/>
  <c r="E69" i="8"/>
  <c r="G69" i="8"/>
  <c r="D70" i="8"/>
  <c r="E70" i="8"/>
  <c r="G70" i="8"/>
  <c r="D71" i="8"/>
  <c r="E71" i="8"/>
  <c r="G71" i="8"/>
  <c r="D72" i="8"/>
  <c r="E72" i="8"/>
  <c r="G72" i="8"/>
  <c r="D73" i="8"/>
  <c r="E73" i="8"/>
  <c r="G73" i="8"/>
  <c r="D74" i="8"/>
  <c r="E74" i="8"/>
  <c r="G74" i="8"/>
  <c r="D75" i="8"/>
  <c r="E75" i="8"/>
  <c r="G75" i="8"/>
  <c r="D76" i="8"/>
  <c r="E76" i="8"/>
  <c r="G76" i="8"/>
  <c r="D77" i="8"/>
  <c r="E77" i="8"/>
  <c r="G77" i="8"/>
  <c r="D78" i="8"/>
  <c r="E78" i="8"/>
  <c r="G78" i="8"/>
  <c r="D79" i="8"/>
  <c r="E79" i="8"/>
  <c r="G79" i="8"/>
  <c r="D80" i="8"/>
  <c r="E80" i="8"/>
  <c r="G80" i="8"/>
  <c r="D81" i="8"/>
  <c r="E81" i="8"/>
  <c r="G81" i="8"/>
  <c r="D82" i="8"/>
  <c r="E82" i="8"/>
  <c r="G82" i="8"/>
  <c r="D83" i="8"/>
  <c r="E83" i="8"/>
  <c r="G83" i="8"/>
  <c r="D84" i="8"/>
  <c r="E84" i="8"/>
  <c r="G84" i="8"/>
  <c r="D85" i="8"/>
  <c r="E85" i="8"/>
  <c r="G85" i="8"/>
  <c r="D86" i="8"/>
  <c r="E86" i="8"/>
  <c r="G86" i="8"/>
  <c r="D87" i="8"/>
  <c r="E87" i="8"/>
  <c r="G87" i="8"/>
  <c r="D88" i="8"/>
  <c r="E88" i="8"/>
  <c r="G88" i="8"/>
  <c r="D89" i="8"/>
  <c r="E89" i="8"/>
  <c r="G89" i="8"/>
  <c r="D90" i="8"/>
  <c r="E90" i="8"/>
  <c r="G90" i="8"/>
  <c r="D91" i="8"/>
  <c r="E91" i="8"/>
  <c r="G91" i="8"/>
  <c r="D92" i="8"/>
  <c r="E92" i="8"/>
  <c r="G92" i="8"/>
  <c r="G51" i="8"/>
  <c r="E51" i="8"/>
  <c r="D51" i="8"/>
  <c r="F51" i="8" s="1"/>
  <c r="D44" i="8"/>
  <c r="D8" i="8"/>
  <c r="E8" i="8"/>
  <c r="G8" i="8"/>
  <c r="D9" i="8"/>
  <c r="E9" i="8"/>
  <c r="G9" i="8"/>
  <c r="D10" i="8"/>
  <c r="E10" i="8"/>
  <c r="G10" i="8"/>
  <c r="D11" i="8"/>
  <c r="E11" i="8"/>
  <c r="G11" i="8"/>
  <c r="D12" i="8"/>
  <c r="F12" i="8" s="1"/>
  <c r="E12" i="8"/>
  <c r="G12" i="8"/>
  <c r="D13" i="8"/>
  <c r="E13" i="8"/>
  <c r="G13" i="8"/>
  <c r="D14" i="8"/>
  <c r="E14" i="8"/>
  <c r="G14" i="8"/>
  <c r="D15" i="8"/>
  <c r="E15" i="8"/>
  <c r="G15" i="8"/>
  <c r="D16" i="8"/>
  <c r="E16" i="8"/>
  <c r="G16" i="8"/>
  <c r="D17" i="8"/>
  <c r="E17" i="8"/>
  <c r="G17" i="8"/>
  <c r="D18" i="8"/>
  <c r="E18" i="8"/>
  <c r="G18" i="8"/>
  <c r="D19" i="8"/>
  <c r="E19" i="8"/>
  <c r="G19" i="8"/>
  <c r="D20" i="8"/>
  <c r="F20" i="8" s="1"/>
  <c r="E20" i="8"/>
  <c r="G20" i="8"/>
  <c r="D21" i="8"/>
  <c r="E21" i="8"/>
  <c r="G21" i="8"/>
  <c r="D22" i="8"/>
  <c r="E22" i="8"/>
  <c r="G22" i="8"/>
  <c r="D23" i="8"/>
  <c r="E23" i="8"/>
  <c r="G23" i="8"/>
  <c r="D24" i="8"/>
  <c r="E24" i="8"/>
  <c r="G24" i="8"/>
  <c r="D25" i="8"/>
  <c r="E25" i="8"/>
  <c r="G25" i="8"/>
  <c r="D26" i="8"/>
  <c r="E26" i="8"/>
  <c r="G26" i="8"/>
  <c r="D27" i="8"/>
  <c r="E27" i="8"/>
  <c r="G27" i="8"/>
  <c r="D28" i="8"/>
  <c r="F28" i="8" s="1"/>
  <c r="E28" i="8"/>
  <c r="G28" i="8"/>
  <c r="D29" i="8"/>
  <c r="E29" i="8"/>
  <c r="G29" i="8"/>
  <c r="D30" i="8"/>
  <c r="E30" i="8"/>
  <c r="G30" i="8"/>
  <c r="D31" i="8"/>
  <c r="E31" i="8"/>
  <c r="G31" i="8"/>
  <c r="D32" i="8"/>
  <c r="E32" i="8"/>
  <c r="G32" i="8"/>
  <c r="D33" i="8"/>
  <c r="E33" i="8"/>
  <c r="G33" i="8"/>
  <c r="D34" i="8"/>
  <c r="E34" i="8"/>
  <c r="G34" i="8"/>
  <c r="D35" i="8"/>
  <c r="E35" i="8"/>
  <c r="G35" i="8"/>
  <c r="D36" i="8"/>
  <c r="F36" i="8" s="1"/>
  <c r="E36" i="8"/>
  <c r="G36" i="8"/>
  <c r="D37" i="8"/>
  <c r="E37" i="8"/>
  <c r="G37" i="8"/>
  <c r="D38" i="8"/>
  <c r="E38" i="8"/>
  <c r="G38" i="8"/>
  <c r="D39" i="8"/>
  <c r="E39" i="8"/>
  <c r="G39" i="8"/>
  <c r="D40" i="8"/>
  <c r="E40" i="8"/>
  <c r="G40" i="8"/>
  <c r="D41" i="8"/>
  <c r="E41" i="8"/>
  <c r="G41" i="8"/>
  <c r="D42" i="8"/>
  <c r="E42" i="8"/>
  <c r="G42" i="8"/>
  <c r="D43" i="8"/>
  <c r="E43" i="8"/>
  <c r="G43" i="8"/>
  <c r="E44" i="8"/>
  <c r="G44" i="8"/>
  <c r="G7" i="8"/>
  <c r="E7" i="8"/>
  <c r="D7" i="8"/>
  <c r="D7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51" i="6"/>
  <c r="G44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7" i="6"/>
  <c r="D52" i="6"/>
  <c r="E52" i="6"/>
  <c r="D53" i="6"/>
  <c r="E53" i="6"/>
  <c r="D54" i="6"/>
  <c r="E54" i="6"/>
  <c r="D55" i="6"/>
  <c r="E55" i="6"/>
  <c r="D56" i="6"/>
  <c r="E56" i="6"/>
  <c r="D57" i="6"/>
  <c r="E57" i="6"/>
  <c r="D58" i="6"/>
  <c r="E58" i="6"/>
  <c r="D59" i="6"/>
  <c r="E59" i="6"/>
  <c r="D60" i="6"/>
  <c r="E60" i="6"/>
  <c r="D61" i="6"/>
  <c r="E61" i="6"/>
  <c r="D62" i="6"/>
  <c r="E62" i="6"/>
  <c r="D63" i="6"/>
  <c r="E63" i="6"/>
  <c r="D64" i="6"/>
  <c r="E64" i="6"/>
  <c r="D65" i="6"/>
  <c r="E65" i="6"/>
  <c r="D66" i="6"/>
  <c r="E66" i="6"/>
  <c r="D67" i="6"/>
  <c r="E67" i="6"/>
  <c r="D68" i="6"/>
  <c r="E68" i="6"/>
  <c r="D69" i="6"/>
  <c r="E69" i="6"/>
  <c r="D70" i="6"/>
  <c r="E70" i="6"/>
  <c r="D71" i="6"/>
  <c r="E71" i="6"/>
  <c r="D72" i="6"/>
  <c r="E72" i="6"/>
  <c r="D73" i="6"/>
  <c r="E73" i="6"/>
  <c r="D74" i="6"/>
  <c r="E74" i="6"/>
  <c r="D75" i="6"/>
  <c r="E75" i="6"/>
  <c r="D76" i="6"/>
  <c r="E76" i="6"/>
  <c r="D77" i="6"/>
  <c r="E77" i="6"/>
  <c r="D78" i="6"/>
  <c r="E78" i="6"/>
  <c r="D79" i="6"/>
  <c r="E79" i="6"/>
  <c r="D80" i="6"/>
  <c r="E80" i="6"/>
  <c r="D81" i="6"/>
  <c r="E81" i="6"/>
  <c r="D82" i="6"/>
  <c r="E82" i="6"/>
  <c r="D83" i="6"/>
  <c r="E83" i="6"/>
  <c r="D84" i="6"/>
  <c r="E84" i="6"/>
  <c r="D85" i="6"/>
  <c r="E85" i="6"/>
  <c r="D86" i="6"/>
  <c r="E86" i="6"/>
  <c r="D87" i="6"/>
  <c r="E87" i="6"/>
  <c r="D88" i="6"/>
  <c r="E88" i="6"/>
  <c r="D89" i="6"/>
  <c r="E89" i="6"/>
  <c r="D90" i="6"/>
  <c r="E90" i="6"/>
  <c r="D91" i="6"/>
  <c r="E91" i="6"/>
  <c r="D92" i="6"/>
  <c r="E92" i="6"/>
  <c r="E51" i="6"/>
  <c r="E44" i="6"/>
  <c r="D51" i="6"/>
  <c r="D44" i="6"/>
  <c r="D8" i="6"/>
  <c r="E8" i="6"/>
  <c r="D9" i="6"/>
  <c r="E9" i="6"/>
  <c r="D10" i="6"/>
  <c r="E10" i="6"/>
  <c r="D11" i="6"/>
  <c r="E11" i="6"/>
  <c r="D12" i="6"/>
  <c r="E12" i="6"/>
  <c r="D13" i="6"/>
  <c r="E13" i="6"/>
  <c r="D14" i="6"/>
  <c r="E14" i="6"/>
  <c r="D15" i="6"/>
  <c r="E15" i="6"/>
  <c r="D16" i="6"/>
  <c r="E16" i="6"/>
  <c r="F16" i="6" s="1"/>
  <c r="D17" i="6"/>
  <c r="E17" i="6"/>
  <c r="D18" i="6"/>
  <c r="E18" i="6"/>
  <c r="D19" i="6"/>
  <c r="E19" i="6"/>
  <c r="D20" i="6"/>
  <c r="E20" i="6"/>
  <c r="F20" i="6" s="1"/>
  <c r="D21" i="6"/>
  <c r="E21" i="6"/>
  <c r="D22" i="6"/>
  <c r="E22" i="6"/>
  <c r="D23" i="6"/>
  <c r="E23" i="6"/>
  <c r="D24" i="6"/>
  <c r="E24" i="6"/>
  <c r="F24" i="6" s="1"/>
  <c r="D25" i="6"/>
  <c r="E25" i="6"/>
  <c r="D26" i="6"/>
  <c r="E26" i="6"/>
  <c r="D27" i="6"/>
  <c r="E27" i="6"/>
  <c r="D28" i="6"/>
  <c r="E28" i="6"/>
  <c r="F28" i="6" s="1"/>
  <c r="D29" i="6"/>
  <c r="E29" i="6"/>
  <c r="D30" i="6"/>
  <c r="E30" i="6"/>
  <c r="D31" i="6"/>
  <c r="E31" i="6"/>
  <c r="D32" i="6"/>
  <c r="E32" i="6"/>
  <c r="F32" i="6" s="1"/>
  <c r="D33" i="6"/>
  <c r="E33" i="6"/>
  <c r="D34" i="6"/>
  <c r="E34" i="6"/>
  <c r="D35" i="6"/>
  <c r="E35" i="6"/>
  <c r="D36" i="6"/>
  <c r="E36" i="6"/>
  <c r="F36" i="6" s="1"/>
  <c r="D37" i="6"/>
  <c r="E37" i="6"/>
  <c r="D38" i="6"/>
  <c r="E38" i="6"/>
  <c r="D39" i="6"/>
  <c r="E39" i="6"/>
  <c r="D40" i="6"/>
  <c r="E40" i="6"/>
  <c r="F40" i="6" s="1"/>
  <c r="D41" i="6"/>
  <c r="E41" i="6"/>
  <c r="D42" i="6"/>
  <c r="E42" i="6"/>
  <c r="D43" i="6"/>
  <c r="E43" i="6"/>
  <c r="E7" i="6"/>
  <c r="D7" i="5"/>
  <c r="D8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51" i="5"/>
  <c r="G44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7" i="5"/>
  <c r="E7" i="5"/>
  <c r="E87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8" i="5"/>
  <c r="E89" i="5"/>
  <c r="E90" i="5"/>
  <c r="E91" i="5"/>
  <c r="E92" i="5"/>
  <c r="D52" i="5"/>
  <c r="F52" i="5" s="1"/>
  <c r="D53" i="5"/>
  <c r="F53" i="5" s="1"/>
  <c r="D54" i="5"/>
  <c r="F54" i="5" s="1"/>
  <c r="D55" i="5"/>
  <c r="F55" i="5" s="1"/>
  <c r="D56" i="5"/>
  <c r="F56" i="5" s="1"/>
  <c r="D57" i="5"/>
  <c r="F57" i="5" s="1"/>
  <c r="D58" i="5"/>
  <c r="F58" i="5" s="1"/>
  <c r="D59" i="5"/>
  <c r="F59" i="5" s="1"/>
  <c r="D60" i="5"/>
  <c r="F60" i="5" s="1"/>
  <c r="D61" i="5"/>
  <c r="D62" i="5"/>
  <c r="F62" i="5" s="1"/>
  <c r="D63" i="5"/>
  <c r="F63" i="5" s="1"/>
  <c r="D64" i="5"/>
  <c r="F64" i="5" s="1"/>
  <c r="D65" i="5"/>
  <c r="F65" i="5" s="1"/>
  <c r="D66" i="5"/>
  <c r="F66" i="5" s="1"/>
  <c r="D67" i="5"/>
  <c r="F67" i="5" s="1"/>
  <c r="D68" i="5"/>
  <c r="F68" i="5" s="1"/>
  <c r="D69" i="5"/>
  <c r="F69" i="5" s="1"/>
  <c r="D70" i="5"/>
  <c r="F70" i="5" s="1"/>
  <c r="D71" i="5"/>
  <c r="F71" i="5" s="1"/>
  <c r="D72" i="5"/>
  <c r="F72" i="5" s="1"/>
  <c r="D73" i="5"/>
  <c r="F73" i="5" s="1"/>
  <c r="D74" i="5"/>
  <c r="F74" i="5" s="1"/>
  <c r="D75" i="5"/>
  <c r="F75" i="5" s="1"/>
  <c r="D76" i="5"/>
  <c r="F76" i="5" s="1"/>
  <c r="D77" i="5"/>
  <c r="F77" i="5" s="1"/>
  <c r="D78" i="5"/>
  <c r="F78" i="5" s="1"/>
  <c r="D79" i="5"/>
  <c r="F79" i="5" s="1"/>
  <c r="D80" i="5"/>
  <c r="F80" i="5" s="1"/>
  <c r="D81" i="5"/>
  <c r="F81" i="5" s="1"/>
  <c r="D82" i="5"/>
  <c r="F82" i="5" s="1"/>
  <c r="D83" i="5"/>
  <c r="F83" i="5" s="1"/>
  <c r="D84" i="5"/>
  <c r="F84" i="5" s="1"/>
  <c r="D85" i="5"/>
  <c r="F85" i="5" s="1"/>
  <c r="D86" i="5"/>
  <c r="F86" i="5" s="1"/>
  <c r="D87" i="5"/>
  <c r="D88" i="5"/>
  <c r="D89" i="5"/>
  <c r="D90" i="5"/>
  <c r="D91" i="5"/>
  <c r="D92" i="5"/>
  <c r="E51" i="5"/>
  <c r="E44" i="5"/>
  <c r="D51" i="5"/>
  <c r="D44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F61" i="5" l="1"/>
  <c r="F85" i="13"/>
  <c r="F51" i="11"/>
  <c r="F72" i="11"/>
  <c r="F41" i="14"/>
  <c r="F33" i="14"/>
  <c r="F25" i="14"/>
  <c r="F17" i="14"/>
  <c r="F9" i="14"/>
  <c r="F80" i="12"/>
  <c r="F39" i="12"/>
  <c r="F23" i="12"/>
  <c r="F85" i="12"/>
  <c r="F89" i="12"/>
  <c r="F73" i="12"/>
  <c r="F65" i="12"/>
  <c r="F62" i="12"/>
  <c r="F39" i="11"/>
  <c r="F23" i="11"/>
  <c r="F86" i="11"/>
  <c r="F23" i="10"/>
  <c r="F69" i="10"/>
  <c r="F85" i="10"/>
  <c r="F53" i="10"/>
  <c r="F77" i="10"/>
  <c r="F40" i="10"/>
  <c r="F32" i="10"/>
  <c r="F24" i="10"/>
  <c r="F16" i="10"/>
  <c r="F8" i="10"/>
  <c r="F86" i="10"/>
  <c r="F78" i="10"/>
  <c r="F70" i="10"/>
  <c r="F62" i="10"/>
  <c r="F54" i="10"/>
  <c r="F87" i="5"/>
  <c r="F54" i="15"/>
  <c r="F60" i="15"/>
  <c r="F76" i="15"/>
  <c r="F56" i="15"/>
  <c r="F89" i="15"/>
  <c r="F81" i="15"/>
  <c r="F78" i="15"/>
  <c r="F73" i="15"/>
  <c r="F65" i="15"/>
  <c r="F62" i="15"/>
  <c r="F91" i="15"/>
  <c r="F75" i="15"/>
  <c r="F74" i="15"/>
  <c r="F66" i="15"/>
  <c r="F58" i="15"/>
  <c r="F85" i="14"/>
  <c r="F53" i="14"/>
  <c r="F43" i="14"/>
  <c r="F11" i="14"/>
  <c r="F78" i="14"/>
  <c r="F70" i="14"/>
  <c r="F62" i="14"/>
  <c r="F54" i="14"/>
  <c r="F27" i="14"/>
  <c r="F42" i="14"/>
  <c r="F34" i="14"/>
  <c r="F26" i="14"/>
  <c r="F18" i="14"/>
  <c r="F10" i="14"/>
  <c r="F88" i="14"/>
  <c r="F80" i="14"/>
  <c r="F72" i="14"/>
  <c r="F64" i="14"/>
  <c r="F56" i="14"/>
  <c r="F39" i="14"/>
  <c r="F31" i="14"/>
  <c r="F77" i="14"/>
  <c r="F69" i="14"/>
  <c r="F61" i="14"/>
  <c r="F35" i="14"/>
  <c r="F19" i="14"/>
  <c r="F23" i="14"/>
  <c r="F51" i="13"/>
  <c r="F88" i="13"/>
  <c r="F80" i="13"/>
  <c r="F72" i="13"/>
  <c r="F64" i="13"/>
  <c r="F56" i="13"/>
  <c r="F78" i="13"/>
  <c r="F62" i="13"/>
  <c r="F31" i="13"/>
  <c r="F23" i="13"/>
  <c r="F15" i="13"/>
  <c r="F61" i="13"/>
  <c r="F86" i="13"/>
  <c r="F70" i="13"/>
  <c r="F54" i="13"/>
  <c r="F37" i="12"/>
  <c r="F29" i="12"/>
  <c r="F70" i="12"/>
  <c r="F33" i="12"/>
  <c r="F20" i="12"/>
  <c r="F74" i="12"/>
  <c r="F61" i="12"/>
  <c r="F43" i="12"/>
  <c r="F35" i="12"/>
  <c r="F68" i="12"/>
  <c r="F63" i="12"/>
  <c r="F41" i="12"/>
  <c r="F10" i="12"/>
  <c r="F88" i="12"/>
  <c r="F13" i="12"/>
  <c r="F77" i="12"/>
  <c r="F7" i="12"/>
  <c r="F82" i="12"/>
  <c r="F92" i="12"/>
  <c r="F84" i="12"/>
  <c r="F18" i="12"/>
  <c r="F21" i="12"/>
  <c r="F78" i="12"/>
  <c r="F25" i="12"/>
  <c r="F15" i="12"/>
  <c r="F42" i="12"/>
  <c r="F27" i="12"/>
  <c r="F22" i="12"/>
  <c r="F90" i="12"/>
  <c r="F72" i="12"/>
  <c r="F32" i="12"/>
  <c r="F69" i="12"/>
  <c r="F66" i="12"/>
  <c r="F86" i="12"/>
  <c r="F81" i="12"/>
  <c r="F76" i="12"/>
  <c r="F31" i="11"/>
  <c r="F15" i="11"/>
  <c r="F70" i="11"/>
  <c r="F42" i="11"/>
  <c r="F34" i="11"/>
  <c r="F26" i="11"/>
  <c r="F18" i="11"/>
  <c r="F80" i="11"/>
  <c r="F64" i="11"/>
  <c r="F69" i="11"/>
  <c r="F90" i="11"/>
  <c r="F82" i="11"/>
  <c r="F74" i="11"/>
  <c r="F84" i="11"/>
  <c r="F76" i="11"/>
  <c r="F78" i="11"/>
  <c r="F62" i="11"/>
  <c r="F38" i="11"/>
  <c r="F30" i="11"/>
  <c r="F22" i="11"/>
  <c r="F14" i="11"/>
  <c r="F92" i="11"/>
  <c r="F66" i="11"/>
  <c r="F61" i="11"/>
  <c r="F40" i="11"/>
  <c r="F32" i="11"/>
  <c r="F24" i="11"/>
  <c r="F16" i="11"/>
  <c r="F8" i="11"/>
  <c r="F89" i="11"/>
  <c r="F68" i="11"/>
  <c r="F53" i="11"/>
  <c r="F60" i="11"/>
  <c r="F88" i="11"/>
  <c r="F44" i="11"/>
  <c r="F36" i="11"/>
  <c r="F28" i="11"/>
  <c r="F20" i="11"/>
  <c r="F12" i="11"/>
  <c r="F85" i="11"/>
  <c r="F77" i="11"/>
  <c r="F59" i="11"/>
  <c r="F92" i="10"/>
  <c r="F60" i="10"/>
  <c r="F38" i="10"/>
  <c r="F68" i="10"/>
  <c r="F52" i="10"/>
  <c r="F22" i="10"/>
  <c r="F76" i="10"/>
  <c r="F30" i="10"/>
  <c r="F14" i="10"/>
  <c r="F84" i="10"/>
  <c r="F44" i="10"/>
  <c r="F36" i="10"/>
  <c r="F28" i="10"/>
  <c r="F20" i="10"/>
  <c r="F12" i="10"/>
  <c r="F90" i="10"/>
  <c r="F82" i="10"/>
  <c r="F74" i="10"/>
  <c r="F66" i="10"/>
  <c r="F11" i="6"/>
  <c r="F90" i="5"/>
  <c r="F89" i="5"/>
  <c r="F40" i="15"/>
  <c r="F32" i="15"/>
  <c r="F24" i="15"/>
  <c r="F16" i="15"/>
  <c r="F8" i="15"/>
  <c r="F86" i="15"/>
  <c r="F70" i="15"/>
  <c r="F80" i="15"/>
  <c r="F85" i="15"/>
  <c r="F90" i="15"/>
  <c r="F84" i="15"/>
  <c r="F68" i="15"/>
  <c r="F92" i="15"/>
  <c r="F82" i="15"/>
  <c r="F7" i="15"/>
  <c r="F59" i="15"/>
  <c r="F69" i="15"/>
  <c r="F51" i="15"/>
  <c r="F39" i="15"/>
  <c r="F31" i="15"/>
  <c r="F23" i="15"/>
  <c r="F15" i="15"/>
  <c r="F83" i="15"/>
  <c r="F55" i="15"/>
  <c r="F92" i="14"/>
  <c r="F84" i="14"/>
  <c r="F76" i="14"/>
  <c r="F68" i="14"/>
  <c r="F60" i="14"/>
  <c r="F52" i="14"/>
  <c r="F7" i="14"/>
  <c r="F37" i="14"/>
  <c r="F29" i="14"/>
  <c r="F21" i="14"/>
  <c r="F13" i="14"/>
  <c r="F51" i="14"/>
  <c r="F91" i="14"/>
  <c r="F83" i="14"/>
  <c r="F75" i="14"/>
  <c r="F67" i="14"/>
  <c r="F15" i="14"/>
  <c r="F44" i="14"/>
  <c r="F36" i="14"/>
  <c r="F28" i="14"/>
  <c r="F20" i="14"/>
  <c r="F12" i="14"/>
  <c r="F90" i="14"/>
  <c r="F82" i="14"/>
  <c r="F74" i="14"/>
  <c r="F66" i="14"/>
  <c r="F58" i="14"/>
  <c r="F42" i="13"/>
  <c r="F37" i="13"/>
  <c r="F29" i="13"/>
  <c r="F21" i="13"/>
  <c r="F13" i="13"/>
  <c r="F44" i="13"/>
  <c r="F90" i="13"/>
  <c r="F82" i="13"/>
  <c r="F40" i="12"/>
  <c r="F24" i="12"/>
  <c r="F8" i="12"/>
  <c r="F87" i="12"/>
  <c r="F71" i="12"/>
  <c r="F57" i="12"/>
  <c r="F44" i="12"/>
  <c r="F28" i="12"/>
  <c r="F12" i="12"/>
  <c r="F91" i="12"/>
  <c r="F75" i="12"/>
  <c r="F30" i="12"/>
  <c r="F14" i="12"/>
  <c r="F16" i="12"/>
  <c r="F36" i="12"/>
  <c r="F83" i="12"/>
  <c r="F67" i="12"/>
  <c r="F83" i="11"/>
  <c r="F67" i="11"/>
  <c r="F43" i="11"/>
  <c r="F35" i="11"/>
  <c r="F27" i="11"/>
  <c r="F19" i="11"/>
  <c r="F87" i="11"/>
  <c r="F71" i="11"/>
  <c r="F55" i="11"/>
  <c r="F21" i="11"/>
  <c r="F13" i="11"/>
  <c r="F73" i="11"/>
  <c r="F57" i="11"/>
  <c r="F10" i="11"/>
  <c r="F91" i="11"/>
  <c r="F79" i="11"/>
  <c r="F63" i="11"/>
  <c r="F41" i="11"/>
  <c r="F33" i="11"/>
  <c r="F25" i="11"/>
  <c r="F17" i="11"/>
  <c r="F9" i="11"/>
  <c r="F81" i="11"/>
  <c r="F65" i="11"/>
  <c r="F43" i="10"/>
  <c r="F19" i="10"/>
  <c r="F11" i="10"/>
  <c r="F89" i="10"/>
  <c r="F81" i="10"/>
  <c r="F31" i="10"/>
  <c r="F61" i="10"/>
  <c r="F58" i="10"/>
  <c r="F40" i="8"/>
  <c r="F32" i="8"/>
  <c r="F24" i="8"/>
  <c r="F16" i="8"/>
  <c r="F8" i="8"/>
  <c r="F77" i="15"/>
  <c r="F61" i="15"/>
  <c r="F41" i="15"/>
  <c r="F33" i="15"/>
  <c r="F25" i="15"/>
  <c r="F17" i="15"/>
  <c r="F9" i="15"/>
  <c r="F79" i="15"/>
  <c r="F63" i="15"/>
  <c r="F67" i="15"/>
  <c r="F53" i="15"/>
  <c r="F37" i="15"/>
  <c r="F29" i="15"/>
  <c r="F21" i="15"/>
  <c r="F13" i="15"/>
  <c r="F87" i="15"/>
  <c r="F71" i="15"/>
  <c r="F57" i="15"/>
  <c r="F38" i="14"/>
  <c r="F30" i="14"/>
  <c r="F22" i="14"/>
  <c r="F14" i="14"/>
  <c r="F87" i="14"/>
  <c r="F79" i="14"/>
  <c r="F71" i="14"/>
  <c r="F63" i="14"/>
  <c r="F55" i="14"/>
  <c r="F40" i="14"/>
  <c r="F32" i="14"/>
  <c r="F24" i="14"/>
  <c r="F16" i="14"/>
  <c r="F8" i="14"/>
  <c r="F89" i="14"/>
  <c r="F81" i="14"/>
  <c r="F73" i="14"/>
  <c r="F65" i="14"/>
  <c r="F57" i="14"/>
  <c r="F86" i="14"/>
  <c r="F59" i="14"/>
  <c r="F40" i="13"/>
  <c r="F83" i="13"/>
  <c r="F75" i="13"/>
  <c r="F67" i="13"/>
  <c r="F59" i="13"/>
  <c r="F74" i="13"/>
  <c r="F66" i="13"/>
  <c r="F58" i="13"/>
  <c r="F38" i="13"/>
  <c r="F92" i="13"/>
  <c r="F84" i="13"/>
  <c r="F76" i="13"/>
  <c r="F68" i="13"/>
  <c r="F60" i="13"/>
  <c r="F52" i="13"/>
  <c r="F11" i="13"/>
  <c r="F81" i="13"/>
  <c r="F73" i="13"/>
  <c r="F65" i="13"/>
  <c r="F57" i="13"/>
  <c r="F56" i="12"/>
  <c r="F58" i="12"/>
  <c r="F53" i="12"/>
  <c r="F54" i="12"/>
  <c r="F51" i="12"/>
  <c r="F7" i="11"/>
  <c r="F39" i="10"/>
  <c r="F15" i="10"/>
  <c r="F39" i="13"/>
  <c r="F34" i="13"/>
  <c r="F26" i="13"/>
  <c r="F18" i="13"/>
  <c r="F10" i="13"/>
  <c r="F91" i="13"/>
  <c r="F41" i="10"/>
  <c r="F33" i="10"/>
  <c r="F25" i="10"/>
  <c r="F17" i="10"/>
  <c r="F9" i="10"/>
  <c r="F87" i="10"/>
  <c r="F79" i="10"/>
  <c r="F71" i="10"/>
  <c r="F63" i="10"/>
  <c r="F55" i="10"/>
  <c r="F43" i="13"/>
  <c r="F36" i="13"/>
  <c r="F28" i="13"/>
  <c r="F20" i="13"/>
  <c r="F12" i="13"/>
  <c r="F12" i="6"/>
  <c r="F8" i="6"/>
  <c r="F7" i="8"/>
  <c r="F7" i="10"/>
  <c r="F35" i="10"/>
  <c r="F27" i="10"/>
  <c r="F73" i="10"/>
  <c r="F65" i="10"/>
  <c r="F57" i="10"/>
  <c r="F55" i="12"/>
  <c r="F30" i="13"/>
  <c r="F22" i="13"/>
  <c r="F14" i="13"/>
  <c r="F37" i="10"/>
  <c r="F29" i="10"/>
  <c r="F21" i="10"/>
  <c r="F13" i="10"/>
  <c r="F91" i="10"/>
  <c r="F83" i="10"/>
  <c r="F75" i="10"/>
  <c r="F67" i="10"/>
  <c r="F59" i="10"/>
  <c r="F59" i="12"/>
  <c r="F32" i="13"/>
  <c r="F24" i="13"/>
  <c r="F16" i="13"/>
  <c r="F8" i="13"/>
  <c r="F89" i="13"/>
  <c r="F42" i="15"/>
  <c r="F34" i="15"/>
  <c r="F26" i="15"/>
  <c r="F18" i="15"/>
  <c r="F10" i="15"/>
  <c r="F36" i="15"/>
  <c r="F28" i="15"/>
  <c r="F20" i="15"/>
  <c r="F12" i="15"/>
  <c r="F38" i="15"/>
  <c r="F30" i="15"/>
  <c r="F22" i="15"/>
  <c r="F14" i="15"/>
  <c r="F43" i="15"/>
  <c r="F35" i="15"/>
  <c r="F27" i="15"/>
  <c r="F19" i="15"/>
  <c r="F11" i="15"/>
  <c r="F42" i="8"/>
  <c r="F38" i="8"/>
  <c r="F34" i="8"/>
  <c r="F30" i="8"/>
  <c r="F26" i="8"/>
  <c r="F22" i="8"/>
  <c r="F18" i="8"/>
  <c r="F14" i="8"/>
  <c r="F10" i="8"/>
  <c r="F91" i="8"/>
  <c r="F87" i="8"/>
  <c r="F83" i="8"/>
  <c r="F79" i="8"/>
  <c r="F75" i="8"/>
  <c r="F71" i="8"/>
  <c r="F67" i="8"/>
  <c r="F63" i="8"/>
  <c r="F59" i="8"/>
  <c r="F55" i="8"/>
  <c r="F91" i="5"/>
  <c r="F40" i="5"/>
  <c r="F36" i="5"/>
  <c r="F32" i="5"/>
  <c r="F28" i="5"/>
  <c r="F24" i="5"/>
  <c r="F20" i="5"/>
  <c r="F16" i="5"/>
  <c r="F92" i="5"/>
  <c r="F88" i="5"/>
  <c r="F12" i="5"/>
  <c r="F44" i="5"/>
  <c r="F8" i="5"/>
  <c r="F51" i="5"/>
  <c r="F43" i="8"/>
  <c r="F39" i="8"/>
  <c r="F35" i="8"/>
  <c r="F31" i="8"/>
  <c r="F27" i="8"/>
  <c r="F23" i="8"/>
  <c r="F19" i="8"/>
  <c r="F15" i="8"/>
  <c r="F11" i="8"/>
  <c r="F41" i="8"/>
  <c r="F37" i="8"/>
  <c r="F33" i="8"/>
  <c r="F29" i="8"/>
  <c r="F25" i="8"/>
  <c r="F21" i="8"/>
  <c r="F17" i="8"/>
  <c r="F13" i="8"/>
  <c r="F9" i="8"/>
  <c r="F43" i="6"/>
  <c r="F27" i="6"/>
  <c r="F78" i="6"/>
  <c r="F62" i="6"/>
  <c r="F43" i="5"/>
  <c r="F39" i="5"/>
  <c r="F35" i="5"/>
  <c r="F31" i="5"/>
  <c r="F27" i="5"/>
  <c r="F23" i="5"/>
  <c r="F19" i="5"/>
  <c r="F15" i="5"/>
  <c r="F11" i="5"/>
  <c r="F42" i="5"/>
  <c r="F38" i="5"/>
  <c r="F34" i="5"/>
  <c r="F30" i="5"/>
  <c r="F26" i="5"/>
  <c r="F22" i="5"/>
  <c r="F18" i="5"/>
  <c r="F14" i="5"/>
  <c r="F10" i="5"/>
  <c r="F41" i="5"/>
  <c r="F37" i="5"/>
  <c r="F33" i="5"/>
  <c r="F29" i="5"/>
  <c r="F25" i="5"/>
  <c r="F21" i="5"/>
  <c r="F17" i="5"/>
  <c r="F13" i="5"/>
  <c r="F9" i="5"/>
  <c r="F92" i="8"/>
  <c r="F88" i="8"/>
  <c r="F84" i="8"/>
  <c r="F80" i="8"/>
  <c r="F76" i="8"/>
  <c r="F72" i="8"/>
  <c r="F68" i="8"/>
  <c r="F64" i="8"/>
  <c r="F60" i="8"/>
  <c r="F56" i="8"/>
  <c r="F52" i="8"/>
  <c r="F44" i="8"/>
  <c r="F89" i="8"/>
  <c r="F85" i="8"/>
  <c r="F81" i="8"/>
  <c r="F77" i="8"/>
  <c r="F73" i="8"/>
  <c r="F69" i="8"/>
  <c r="F65" i="8"/>
  <c r="F61" i="8"/>
  <c r="F57" i="8"/>
  <c r="F53" i="8"/>
  <c r="F90" i="8"/>
  <c r="F86" i="8"/>
  <c r="F82" i="8"/>
  <c r="F78" i="8"/>
  <c r="F74" i="8"/>
  <c r="F70" i="8"/>
  <c r="F66" i="8"/>
  <c r="F62" i="8"/>
  <c r="F58" i="8"/>
  <c r="F54" i="8"/>
  <c r="F39" i="6"/>
  <c r="F35" i="6"/>
  <c r="F31" i="6"/>
  <c r="F25" i="6"/>
  <c r="F21" i="6"/>
  <c r="F17" i="6"/>
  <c r="F13" i="6"/>
  <c r="F9" i="6"/>
  <c r="F90" i="6"/>
  <c r="F88" i="6"/>
  <c r="F84" i="6"/>
  <c r="F80" i="6"/>
  <c r="F76" i="6"/>
  <c r="F72" i="6"/>
  <c r="F68" i="6"/>
  <c r="F64" i="6"/>
  <c r="F60" i="6"/>
  <c r="F54" i="6"/>
  <c r="F44" i="6"/>
  <c r="F41" i="6"/>
  <c r="F37" i="6"/>
  <c r="F33" i="6"/>
  <c r="F29" i="6"/>
  <c r="F23" i="6"/>
  <c r="F19" i="6"/>
  <c r="F15" i="6"/>
  <c r="F92" i="6"/>
  <c r="F86" i="6"/>
  <c r="F82" i="6"/>
  <c r="F74" i="6"/>
  <c r="F70" i="6"/>
  <c r="F66" i="6"/>
  <c r="F58" i="6"/>
  <c r="F56" i="6"/>
  <c r="F52" i="6"/>
  <c r="F51" i="6"/>
  <c r="F38" i="6"/>
  <c r="F26" i="6"/>
  <c r="F22" i="6"/>
  <c r="F18" i="6"/>
  <c r="F14" i="6"/>
  <c r="F10" i="6"/>
  <c r="F91" i="6"/>
  <c r="F89" i="6"/>
  <c r="F87" i="6"/>
  <c r="F85" i="6"/>
  <c r="F83" i="6"/>
  <c r="F81" i="6"/>
  <c r="F79" i="6"/>
  <c r="F77" i="6"/>
  <c r="F75" i="6"/>
  <c r="F73" i="6"/>
  <c r="F71" i="6"/>
  <c r="F69" i="6"/>
  <c r="F67" i="6"/>
  <c r="F65" i="6"/>
  <c r="F63" i="6"/>
  <c r="F61" i="6"/>
  <c r="F59" i="6"/>
  <c r="F57" i="6"/>
  <c r="F55" i="6"/>
  <c r="F53" i="6"/>
  <c r="F42" i="6"/>
  <c r="F34" i="6"/>
  <c r="F30" i="6"/>
  <c r="F7" i="6"/>
  <c r="F7" i="5"/>
  <c r="G52" i="17"/>
  <c r="G53" i="17"/>
  <c r="G54" i="17"/>
  <c r="G55" i="17"/>
  <c r="G56" i="17"/>
  <c r="G57" i="17"/>
  <c r="G58" i="17"/>
  <c r="G59" i="17"/>
  <c r="G60" i="17"/>
  <c r="G61" i="17"/>
  <c r="G62" i="17"/>
  <c r="G63" i="17"/>
  <c r="G64" i="17"/>
  <c r="G65" i="17"/>
  <c r="G66" i="17"/>
  <c r="G67" i="17"/>
  <c r="G68" i="17"/>
  <c r="G69" i="17"/>
  <c r="G70" i="17"/>
  <c r="G71" i="17"/>
  <c r="G72" i="17"/>
  <c r="G73" i="17"/>
  <c r="G74" i="17"/>
  <c r="G75" i="17"/>
  <c r="G76" i="17"/>
  <c r="G77" i="17"/>
  <c r="G78" i="17"/>
  <c r="G79" i="17"/>
  <c r="G80" i="17"/>
  <c r="G81" i="17"/>
  <c r="G82" i="17"/>
  <c r="G83" i="17"/>
  <c r="G84" i="17"/>
  <c r="G85" i="17"/>
  <c r="G86" i="17"/>
  <c r="G87" i="17"/>
  <c r="G88" i="17"/>
  <c r="G89" i="17"/>
  <c r="G90" i="17"/>
  <c r="G91" i="17"/>
  <c r="G92" i="17"/>
  <c r="G51" i="17"/>
  <c r="G44" i="17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D7" i="17"/>
  <c r="E52" i="17"/>
  <c r="E53" i="17"/>
  <c r="E54" i="17"/>
  <c r="E55" i="17"/>
  <c r="E56" i="17"/>
  <c r="E57" i="17"/>
  <c r="E58" i="17"/>
  <c r="E59" i="17"/>
  <c r="E60" i="17"/>
  <c r="E61" i="17"/>
  <c r="E62" i="17"/>
  <c r="E63" i="17"/>
  <c r="E64" i="17"/>
  <c r="E65" i="17"/>
  <c r="E66" i="17"/>
  <c r="E67" i="17"/>
  <c r="E68" i="17"/>
  <c r="E69" i="17"/>
  <c r="E70" i="17"/>
  <c r="E71" i="17"/>
  <c r="E72" i="17"/>
  <c r="E73" i="17"/>
  <c r="E74" i="17"/>
  <c r="E75" i="17"/>
  <c r="E76" i="17"/>
  <c r="E77" i="17"/>
  <c r="E78" i="17"/>
  <c r="E79" i="17"/>
  <c r="E80" i="17"/>
  <c r="E81" i="17"/>
  <c r="E82" i="17"/>
  <c r="E83" i="17"/>
  <c r="E84" i="17"/>
  <c r="E85" i="17"/>
  <c r="E86" i="17"/>
  <c r="E87" i="17"/>
  <c r="E88" i="17"/>
  <c r="E89" i="17"/>
  <c r="E90" i="17"/>
  <c r="E91" i="17"/>
  <c r="E92" i="17"/>
  <c r="E51" i="17"/>
  <c r="E44" i="17"/>
  <c r="E8" i="17"/>
  <c r="E9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E40" i="17"/>
  <c r="E41" i="17"/>
  <c r="E42" i="17"/>
  <c r="E43" i="17"/>
  <c r="E7" i="17"/>
  <c r="D52" i="17"/>
  <c r="F52" i="17" s="1"/>
  <c r="D53" i="17"/>
  <c r="F53" i="17" s="1"/>
  <c r="D54" i="17"/>
  <c r="F54" i="17" s="1"/>
  <c r="D55" i="17"/>
  <c r="F55" i="17" s="1"/>
  <c r="D56" i="17"/>
  <c r="D57" i="17"/>
  <c r="F57" i="17" s="1"/>
  <c r="D58" i="17"/>
  <c r="F58" i="17" s="1"/>
  <c r="D59" i="17"/>
  <c r="F59" i="17" s="1"/>
  <c r="D60" i="17"/>
  <c r="D61" i="17"/>
  <c r="F61" i="17" s="1"/>
  <c r="D62" i="17"/>
  <c r="F62" i="17" s="1"/>
  <c r="D63" i="17"/>
  <c r="F63" i="17" s="1"/>
  <c r="D64" i="17"/>
  <c r="F64" i="17" s="1"/>
  <c r="D65" i="17"/>
  <c r="F65" i="17" s="1"/>
  <c r="D66" i="17"/>
  <c r="F66" i="17" s="1"/>
  <c r="D67" i="17"/>
  <c r="F67" i="17" s="1"/>
  <c r="D68" i="17"/>
  <c r="F68" i="17" s="1"/>
  <c r="D69" i="17"/>
  <c r="D70" i="17"/>
  <c r="F70" i="17" s="1"/>
  <c r="D71" i="17"/>
  <c r="F71" i="17" s="1"/>
  <c r="D72" i="17"/>
  <c r="D73" i="17"/>
  <c r="F73" i="17" s="1"/>
  <c r="D74" i="17"/>
  <c r="F74" i="17" s="1"/>
  <c r="D75" i="17"/>
  <c r="F75" i="17" s="1"/>
  <c r="D76" i="17"/>
  <c r="F76" i="17" s="1"/>
  <c r="D77" i="17"/>
  <c r="F77" i="17" s="1"/>
  <c r="D78" i="17"/>
  <c r="F78" i="17" s="1"/>
  <c r="D79" i="17"/>
  <c r="F79" i="17" s="1"/>
  <c r="D80" i="17"/>
  <c r="F80" i="17" s="1"/>
  <c r="D81" i="17"/>
  <c r="F81" i="17" s="1"/>
  <c r="D82" i="17"/>
  <c r="F82" i="17" s="1"/>
  <c r="D83" i="17"/>
  <c r="F83" i="17" s="1"/>
  <c r="D84" i="17"/>
  <c r="F84" i="17" s="1"/>
  <c r="D85" i="17"/>
  <c r="F85" i="17" s="1"/>
  <c r="D86" i="17"/>
  <c r="D87" i="17"/>
  <c r="F87" i="17" s="1"/>
  <c r="D88" i="17"/>
  <c r="F88" i="17" s="1"/>
  <c r="D89" i="17"/>
  <c r="F89" i="17" s="1"/>
  <c r="D90" i="17"/>
  <c r="F90" i="17" s="1"/>
  <c r="D91" i="17"/>
  <c r="F91" i="17" s="1"/>
  <c r="D92" i="17"/>
  <c r="F92" i="17" s="1"/>
  <c r="D51" i="17"/>
  <c r="D44" i="17"/>
  <c r="F44" i="17" s="1"/>
  <c r="D8" i="17"/>
  <c r="F8" i="17" s="1"/>
  <c r="D9" i="17"/>
  <c r="F9" i="17" s="1"/>
  <c r="D10" i="17"/>
  <c r="D11" i="17"/>
  <c r="F11" i="17" s="1"/>
  <c r="D12" i="17"/>
  <c r="F12" i="17" s="1"/>
  <c r="D13" i="17"/>
  <c r="F13" i="17" s="1"/>
  <c r="D14" i="17"/>
  <c r="F14" i="17" s="1"/>
  <c r="D15" i="17"/>
  <c r="F15" i="17" s="1"/>
  <c r="D16" i="17"/>
  <c r="F16" i="17" s="1"/>
  <c r="D17" i="17"/>
  <c r="F17" i="17" s="1"/>
  <c r="D18" i="17"/>
  <c r="F18" i="17" s="1"/>
  <c r="D19" i="17"/>
  <c r="D20" i="17"/>
  <c r="F20" i="17" s="1"/>
  <c r="D21" i="17"/>
  <c r="F21" i="17" s="1"/>
  <c r="D22" i="17"/>
  <c r="F22" i="17" s="1"/>
  <c r="D23" i="17"/>
  <c r="F23" i="17" s="1"/>
  <c r="D24" i="17"/>
  <c r="F24" i="17" s="1"/>
  <c r="D25" i="17"/>
  <c r="F25" i="17" s="1"/>
  <c r="D26" i="17"/>
  <c r="F26" i="17" s="1"/>
  <c r="D27" i="17"/>
  <c r="F27" i="17" s="1"/>
  <c r="D28" i="17"/>
  <c r="F28" i="17" s="1"/>
  <c r="D29" i="17"/>
  <c r="F29" i="17" s="1"/>
  <c r="D30" i="17"/>
  <c r="F30" i="17" s="1"/>
  <c r="D31" i="17"/>
  <c r="F31" i="17" s="1"/>
  <c r="D32" i="17"/>
  <c r="F32" i="17" s="1"/>
  <c r="D33" i="17"/>
  <c r="F33" i="17" s="1"/>
  <c r="D34" i="17"/>
  <c r="F34" i="17" s="1"/>
  <c r="D35" i="17"/>
  <c r="D36" i="17"/>
  <c r="F36" i="17" s="1"/>
  <c r="D37" i="17"/>
  <c r="F37" i="17" s="1"/>
  <c r="D38" i="17"/>
  <c r="F38" i="17" s="1"/>
  <c r="D39" i="17"/>
  <c r="F39" i="17" s="1"/>
  <c r="D40" i="17"/>
  <c r="F40" i="17" s="1"/>
  <c r="D41" i="17"/>
  <c r="F41" i="17" s="1"/>
  <c r="D42" i="17"/>
  <c r="F42" i="17" s="1"/>
  <c r="D43" i="17"/>
  <c r="F43" i="17" s="1"/>
  <c r="F56" i="17" l="1"/>
  <c r="F10" i="17"/>
  <c r="F19" i="17"/>
  <c r="F35" i="17"/>
  <c r="F86" i="17"/>
  <c r="F51" i="17"/>
  <c r="F60" i="17"/>
  <c r="F69" i="17"/>
  <c r="F72" i="17"/>
  <c r="F7" i="17"/>
  <c r="G94" i="17"/>
  <c r="E94" i="17"/>
  <c r="D94" i="17"/>
  <c r="G94" i="15"/>
  <c r="F94" i="15"/>
  <c r="E94" i="15"/>
  <c r="D94" i="15"/>
  <c r="G94" i="14"/>
  <c r="F94" i="14"/>
  <c r="E94" i="14"/>
  <c r="D94" i="14"/>
  <c r="G94" i="13"/>
  <c r="F94" i="13"/>
  <c r="E94" i="13"/>
  <c r="D94" i="13"/>
  <c r="G94" i="12"/>
  <c r="F94" i="12"/>
  <c r="E94" i="12"/>
  <c r="D94" i="12"/>
  <c r="G94" i="11"/>
  <c r="F94" i="11"/>
  <c r="E94" i="11"/>
  <c r="D94" i="11"/>
  <c r="G94" i="10"/>
  <c r="F94" i="10"/>
  <c r="E94" i="10"/>
  <c r="D94" i="10"/>
  <c r="G94" i="8"/>
  <c r="F94" i="8"/>
  <c r="E94" i="8"/>
  <c r="D94" i="8"/>
  <c r="G94" i="6"/>
  <c r="F94" i="6"/>
  <c r="E94" i="6"/>
  <c r="D94" i="6"/>
  <c r="G94" i="5"/>
  <c r="F94" i="5"/>
  <c r="E94" i="5"/>
  <c r="D94" i="5"/>
  <c r="F94" i="17" l="1"/>
</calcChain>
</file>

<file path=xl/sharedStrings.xml><?xml version="1.0" encoding="utf-8"?>
<sst xmlns="http://schemas.openxmlformats.org/spreadsheetml/2006/main" count="2176" uniqueCount="104">
  <si>
    <t>行政区名</t>
  </si>
  <si>
    <t>人口</t>
  </si>
  <si>
    <t>世帯数</t>
  </si>
  <si>
    <t>合計</t>
  </si>
  <si>
    <t>馬場</t>
  </si>
  <si>
    <t>神足</t>
  </si>
  <si>
    <t>勝竜寺</t>
  </si>
  <si>
    <t>友岡</t>
  </si>
  <si>
    <t>開田</t>
  </si>
  <si>
    <t>奥海印寺</t>
  </si>
  <si>
    <t>下海印寺</t>
  </si>
  <si>
    <t>金ケ原</t>
  </si>
  <si>
    <t>浄土谷</t>
  </si>
  <si>
    <t>今里</t>
  </si>
  <si>
    <t>長法寺</t>
  </si>
  <si>
    <t>粟生</t>
  </si>
  <si>
    <t>井ノ内</t>
  </si>
  <si>
    <t>花山１丁目</t>
  </si>
  <si>
    <t>花山２丁目</t>
  </si>
  <si>
    <t>花山３丁目</t>
  </si>
  <si>
    <t>梅が丘１丁目</t>
  </si>
  <si>
    <t>梅が丘２丁目</t>
  </si>
  <si>
    <t>梅が丘３丁目</t>
  </si>
  <si>
    <t>八条が丘１丁目</t>
  </si>
  <si>
    <t>八条が丘２丁目</t>
  </si>
  <si>
    <t>東和苑</t>
  </si>
  <si>
    <t>城の里</t>
  </si>
  <si>
    <t>竹の台</t>
  </si>
  <si>
    <t>柴の里</t>
  </si>
  <si>
    <t>うぐいす台</t>
  </si>
  <si>
    <t>西の京</t>
  </si>
  <si>
    <t>泉が丘</t>
  </si>
  <si>
    <t>一里塚</t>
  </si>
  <si>
    <t>光風台</t>
  </si>
  <si>
    <t>河陽が丘１丁目</t>
  </si>
  <si>
    <t>河陽が丘２丁目</t>
  </si>
  <si>
    <t>こがねが丘</t>
  </si>
  <si>
    <t>高台１丁目</t>
  </si>
  <si>
    <t>高台２丁目</t>
  </si>
  <si>
    <t>高台３丁目</t>
  </si>
  <si>
    <t>高台４丁目</t>
  </si>
  <si>
    <t>高台西</t>
  </si>
  <si>
    <t>馬場１丁目</t>
  </si>
  <si>
    <t>馬場２丁目</t>
  </si>
  <si>
    <t>神足１丁目</t>
  </si>
  <si>
    <t>神足２丁目</t>
  </si>
  <si>
    <t>神足３丁目</t>
  </si>
  <si>
    <t>開田１丁目</t>
  </si>
  <si>
    <t>開田２丁目</t>
  </si>
  <si>
    <t>開田３丁目</t>
  </si>
  <si>
    <t>開田４丁目</t>
  </si>
  <si>
    <t>天神１丁目</t>
  </si>
  <si>
    <t>天神２丁目</t>
  </si>
  <si>
    <t>天神３丁目</t>
  </si>
  <si>
    <t>天神４丁目</t>
  </si>
  <si>
    <t>天神５丁目</t>
  </si>
  <si>
    <t>長岡１丁目</t>
  </si>
  <si>
    <t>長岡２丁目</t>
  </si>
  <si>
    <t>長岡３丁目</t>
  </si>
  <si>
    <t>東神足１丁目</t>
  </si>
  <si>
    <t>東神足２丁目</t>
  </si>
  <si>
    <t>久貝１丁目</t>
  </si>
  <si>
    <t>久貝２丁目</t>
  </si>
  <si>
    <t>久貝３丁目</t>
  </si>
  <si>
    <t>調子１丁目</t>
  </si>
  <si>
    <t>調子２丁目</t>
  </si>
  <si>
    <t>調子３丁目</t>
  </si>
  <si>
    <t>友岡１丁目</t>
  </si>
  <si>
    <t>友岡２丁目</t>
  </si>
  <si>
    <t>友岡３丁目</t>
  </si>
  <si>
    <t>友岡４丁目</t>
  </si>
  <si>
    <t>滝ノ町１丁目</t>
  </si>
  <si>
    <t>滝ノ町２丁目</t>
  </si>
  <si>
    <t>緑が丘</t>
  </si>
  <si>
    <t>野添１丁目</t>
  </si>
  <si>
    <t>野添２丁目</t>
  </si>
  <si>
    <t>一文橋１丁目</t>
  </si>
  <si>
    <t>一文橋２丁目</t>
  </si>
  <si>
    <t>今里１丁目</t>
  </si>
  <si>
    <t>今里２丁目</t>
  </si>
  <si>
    <t>今里３丁目</t>
  </si>
  <si>
    <t>今里４丁目</t>
  </si>
  <si>
    <t>今里５丁目</t>
  </si>
  <si>
    <t>　合　計　</t>
  </si>
  <si>
    <t>男</t>
    <phoneticPr fontId="18"/>
  </si>
  <si>
    <t>女</t>
    <phoneticPr fontId="18"/>
  </si>
  <si>
    <t>住居表示以外地区</t>
    <rPh sb="0" eb="2">
      <t>ジュウキョ</t>
    </rPh>
    <rPh sb="2" eb="4">
      <t>ヒョウジ</t>
    </rPh>
    <rPh sb="4" eb="6">
      <t>イガイ</t>
    </rPh>
    <rPh sb="6" eb="8">
      <t>チク</t>
    </rPh>
    <phoneticPr fontId="18"/>
  </si>
  <si>
    <t>住居表示地区</t>
    <rPh sb="0" eb="2">
      <t>ジュウキョ</t>
    </rPh>
    <rPh sb="2" eb="4">
      <t>ヒョウジ</t>
    </rPh>
    <rPh sb="4" eb="6">
      <t>チク</t>
    </rPh>
    <phoneticPr fontId="18"/>
  </si>
  <si>
    <t>処理年度：</t>
    <rPh sb="0" eb="2">
      <t>ショリ</t>
    </rPh>
    <rPh sb="2" eb="4">
      <t>ネンド</t>
    </rPh>
    <phoneticPr fontId="20"/>
  </si>
  <si>
    <t>年度</t>
    <rPh sb="0" eb="2">
      <t>ネンド</t>
    </rPh>
    <phoneticPr fontId="20"/>
  </si>
  <si>
    <t>行政区別人口及び世帯数（７月１日現在）</t>
    <phoneticPr fontId="18"/>
  </si>
  <si>
    <t>行政区別人口及び世帯数（１１月１日現在）</t>
    <rPh sb="14" eb="15">
      <t>ガツ</t>
    </rPh>
    <phoneticPr fontId="18"/>
  </si>
  <si>
    <t>行政区別人口及び世帯数（１２月１日現在）</t>
    <phoneticPr fontId="18"/>
  </si>
  <si>
    <t>行政区別人口及び世帯数（１月１日現在）</t>
    <phoneticPr fontId="18"/>
  </si>
  <si>
    <t>行政区別人口及び世帯数（２月１日現在）</t>
    <phoneticPr fontId="18"/>
  </si>
  <si>
    <t>行政区別人口及び世帯数（３月１日現在）</t>
    <phoneticPr fontId="18"/>
  </si>
  <si>
    <t>行政区別人口及び世帯数（４月１日現在）</t>
    <phoneticPr fontId="18"/>
  </si>
  <si>
    <t>行政区別人口及び世帯数（５月１日現在）</t>
    <phoneticPr fontId="18"/>
  </si>
  <si>
    <t>行政区別人口及び世帯数（６月１日現在）</t>
    <phoneticPr fontId="18"/>
  </si>
  <si>
    <t>行政区別人口及び世帯数（８月１日現在）</t>
    <phoneticPr fontId="18"/>
  </si>
  <si>
    <t>行政区別人口及び世帯数（９月１日現在）</t>
    <phoneticPr fontId="18"/>
  </si>
  <si>
    <t>行政区別人口及び世帯数（１０月１日現在）</t>
    <phoneticPr fontId="18"/>
  </si>
  <si>
    <t>令和</t>
    <rPh sb="0" eb="1">
      <t>レイ</t>
    </rPh>
    <rPh sb="1" eb="2">
      <t>ワ</t>
    </rPh>
    <phoneticPr fontId="20"/>
  </si>
  <si>
    <t>行政区別人口及び世帯数（令和6年10月1日現在）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</si>
</sst>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176" fontId="0" fillId="0" borderId="10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77" fontId="0" fillId="0" borderId="10" xfId="0" applyNumberFormat="1" applyBorder="1">
      <alignment vertical="center"/>
    </xf>
    <xf numFmtId="0" fontId="19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8" fontId="0" fillId="0" borderId="14" xfId="42" applyFont="1" applyBorder="1" applyAlignment="1">
      <alignment vertical="center"/>
    </xf>
    <xf numFmtId="38" fontId="0" fillId="0" borderId="15" xfId="42" applyFont="1" applyBorder="1" applyAlignment="1" applyProtection="1">
      <alignment horizontal="right" vertical="center"/>
      <protection locked="0"/>
    </xf>
    <xf numFmtId="38" fontId="0" fillId="0" borderId="16" xfId="42" applyFont="1" applyBorder="1" applyAlignment="1">
      <alignment vertical="center"/>
    </xf>
    <xf numFmtId="38" fontId="0" fillId="0" borderId="15" xfId="42" applyFont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5"/>
  <sheetViews>
    <sheetView topLeftCell="T79" zoomScaleNormal="100" zoomScaleSheetLayoutView="100" workbookViewId="0">
      <selection activeCell="AJ6" sqref="AJ6:AJ85"/>
    </sheetView>
  </sheetViews>
  <sheetFormatPr defaultColWidth="9" defaultRowHeight="13" x14ac:dyDescent="0.2"/>
  <cols>
    <col min="1" max="1" width="9" style="2"/>
    <col min="2" max="2" width="4.453125" style="2" bestFit="1" customWidth="1"/>
    <col min="3" max="3" width="14.36328125" style="2" bestFit="1" customWidth="1"/>
    <col min="4" max="5" width="9" style="2"/>
    <col min="6" max="6" width="10" style="2" customWidth="1"/>
    <col min="7" max="7" width="9" style="2"/>
    <col min="8" max="8" width="4.453125" style="2" bestFit="1" customWidth="1"/>
    <col min="9" max="9" width="14.36328125" style="2" bestFit="1" customWidth="1"/>
    <col min="10" max="11" width="9" style="2"/>
    <col min="12" max="12" width="10" style="2" customWidth="1"/>
    <col min="13" max="13" width="9" style="2"/>
    <col min="14" max="14" width="4.453125" style="2" bestFit="1" customWidth="1"/>
    <col min="15" max="15" width="14.36328125" style="2" bestFit="1" customWidth="1"/>
    <col min="16" max="17" width="9" style="2"/>
    <col min="18" max="18" width="10" style="2" customWidth="1"/>
    <col min="19" max="19" width="9" style="2"/>
    <col min="20" max="20" width="4.453125" style="2" bestFit="1" customWidth="1"/>
    <col min="21" max="21" width="14.36328125" style="2" bestFit="1" customWidth="1"/>
    <col min="22" max="23" width="9" style="2"/>
    <col min="24" max="24" width="10" style="2" customWidth="1"/>
    <col min="25" max="25" width="9" style="2"/>
    <col min="26" max="26" width="4.453125" style="2" bestFit="1" customWidth="1"/>
    <col min="27" max="27" width="14.36328125" style="2" bestFit="1" customWidth="1"/>
    <col min="28" max="29" width="9" style="2"/>
    <col min="30" max="30" width="10" style="2" customWidth="1"/>
    <col min="31" max="31" width="9" style="2"/>
    <col min="32" max="32" width="4.453125" style="2" bestFit="1" customWidth="1"/>
    <col min="33" max="33" width="14.36328125" style="2" bestFit="1" customWidth="1"/>
    <col min="34" max="35" width="9" style="2"/>
    <col min="36" max="36" width="12" style="2" customWidth="1"/>
    <col min="37" max="16384" width="9" style="2"/>
  </cols>
  <sheetData>
    <row r="1" spans="1:36" ht="27.75" customHeight="1" thickBot="1" x14ac:dyDescent="0.25">
      <c r="A1" s="12" t="s">
        <v>88</v>
      </c>
      <c r="B1" s="13" t="s">
        <v>102</v>
      </c>
      <c r="C1" s="15">
        <v>6</v>
      </c>
      <c r="D1" s="14" t="s">
        <v>89</v>
      </c>
    </row>
    <row r="2" spans="1:36" ht="26.25" customHeight="1" x14ac:dyDescent="0.2">
      <c r="B2" s="20" t="s">
        <v>97</v>
      </c>
      <c r="C2" s="20"/>
      <c r="D2" s="20"/>
      <c r="E2" s="20"/>
      <c r="F2" s="20"/>
      <c r="H2" s="20" t="s">
        <v>98</v>
      </c>
      <c r="I2" s="20"/>
      <c r="J2" s="20"/>
      <c r="K2" s="20"/>
      <c r="L2" s="20"/>
      <c r="N2" s="20" t="s">
        <v>90</v>
      </c>
      <c r="O2" s="20"/>
      <c r="P2" s="20"/>
      <c r="Q2" s="20"/>
      <c r="R2" s="20"/>
      <c r="T2" s="20" t="s">
        <v>99</v>
      </c>
      <c r="U2" s="20"/>
      <c r="V2" s="20"/>
      <c r="W2" s="20"/>
      <c r="X2" s="20"/>
      <c r="Z2" s="20" t="s">
        <v>100</v>
      </c>
      <c r="AA2" s="20"/>
      <c r="AB2" s="20"/>
      <c r="AC2" s="20"/>
      <c r="AD2" s="20"/>
      <c r="AF2" s="20" t="s">
        <v>101</v>
      </c>
      <c r="AG2" s="20"/>
      <c r="AH2" s="20"/>
      <c r="AI2" s="20"/>
      <c r="AJ2" s="20"/>
    </row>
    <row r="3" spans="1:36" ht="6.75" customHeight="1" x14ac:dyDescent="0.2">
      <c r="B3" s="8"/>
      <c r="C3" s="8"/>
      <c r="D3" s="8"/>
      <c r="E3" s="8"/>
      <c r="F3" s="8"/>
      <c r="H3" s="8"/>
      <c r="I3" s="8"/>
      <c r="J3" s="8"/>
      <c r="K3" s="8"/>
      <c r="L3" s="8"/>
      <c r="N3" s="8"/>
      <c r="O3" s="8"/>
      <c r="P3" s="8"/>
      <c r="Q3" s="8"/>
      <c r="R3" s="8"/>
      <c r="T3" s="8"/>
      <c r="U3" s="8"/>
      <c r="V3" s="8"/>
      <c r="W3" s="8"/>
      <c r="X3" s="8"/>
      <c r="Z3" s="8"/>
      <c r="AA3" s="8"/>
      <c r="AB3" s="8"/>
      <c r="AC3" s="8"/>
      <c r="AD3" s="8"/>
      <c r="AF3" s="8"/>
      <c r="AG3" s="8"/>
      <c r="AH3" s="8"/>
      <c r="AI3" s="8"/>
      <c r="AJ3" s="8"/>
    </row>
    <row r="4" spans="1:36" ht="18" customHeight="1" x14ac:dyDescent="0.2">
      <c r="B4" s="21" t="s">
        <v>0</v>
      </c>
      <c r="C4" s="21"/>
      <c r="D4" s="21" t="s">
        <v>1</v>
      </c>
      <c r="E4" s="21"/>
      <c r="F4" s="21" t="s">
        <v>2</v>
      </c>
      <c r="H4" s="21" t="s">
        <v>0</v>
      </c>
      <c r="I4" s="21"/>
      <c r="J4" s="21" t="s">
        <v>1</v>
      </c>
      <c r="K4" s="21"/>
      <c r="L4" s="21" t="s">
        <v>2</v>
      </c>
      <c r="N4" s="21" t="s">
        <v>0</v>
      </c>
      <c r="O4" s="21"/>
      <c r="P4" s="21" t="s">
        <v>1</v>
      </c>
      <c r="Q4" s="21"/>
      <c r="R4" s="21" t="s">
        <v>2</v>
      </c>
      <c r="T4" s="21" t="s">
        <v>0</v>
      </c>
      <c r="U4" s="21"/>
      <c r="V4" s="21" t="s">
        <v>1</v>
      </c>
      <c r="W4" s="21"/>
      <c r="X4" s="21" t="s">
        <v>2</v>
      </c>
      <c r="Z4" s="21" t="s">
        <v>0</v>
      </c>
      <c r="AA4" s="21"/>
      <c r="AB4" s="21" t="s">
        <v>1</v>
      </c>
      <c r="AC4" s="21"/>
      <c r="AD4" s="21" t="s">
        <v>2</v>
      </c>
      <c r="AF4" s="21" t="s">
        <v>0</v>
      </c>
      <c r="AG4" s="21"/>
      <c r="AH4" s="21" t="s">
        <v>1</v>
      </c>
      <c r="AI4" s="21"/>
      <c r="AJ4" s="21" t="s">
        <v>2</v>
      </c>
    </row>
    <row r="5" spans="1:36" ht="18" customHeight="1" x14ac:dyDescent="0.2">
      <c r="B5" s="21"/>
      <c r="C5" s="21"/>
      <c r="D5" s="7" t="s">
        <v>84</v>
      </c>
      <c r="E5" s="7" t="s">
        <v>85</v>
      </c>
      <c r="F5" s="21"/>
      <c r="H5" s="21"/>
      <c r="I5" s="21"/>
      <c r="J5" s="7" t="s">
        <v>84</v>
      </c>
      <c r="K5" s="7" t="s">
        <v>85</v>
      </c>
      <c r="L5" s="21"/>
      <c r="N5" s="21"/>
      <c r="O5" s="21"/>
      <c r="P5" s="7" t="s">
        <v>84</v>
      </c>
      <c r="Q5" s="7" t="s">
        <v>85</v>
      </c>
      <c r="R5" s="21"/>
      <c r="T5" s="21"/>
      <c r="U5" s="21"/>
      <c r="V5" s="7" t="s">
        <v>84</v>
      </c>
      <c r="W5" s="7" t="s">
        <v>85</v>
      </c>
      <c r="X5" s="21"/>
      <c r="Z5" s="21"/>
      <c r="AA5" s="21"/>
      <c r="AB5" s="7" t="s">
        <v>84</v>
      </c>
      <c r="AC5" s="7" t="s">
        <v>85</v>
      </c>
      <c r="AD5" s="21"/>
      <c r="AF5" s="21"/>
      <c r="AG5" s="21"/>
      <c r="AH5" s="7" t="s">
        <v>84</v>
      </c>
      <c r="AI5" s="7" t="s">
        <v>85</v>
      </c>
      <c r="AJ5" s="21"/>
    </row>
    <row r="6" spans="1:36" ht="18" customHeight="1" x14ac:dyDescent="0.2">
      <c r="B6" s="1">
        <v>1</v>
      </c>
      <c r="C6" s="1" t="s">
        <v>4</v>
      </c>
      <c r="D6" s="1">
        <v>887</v>
      </c>
      <c r="E6" s="1">
        <v>881</v>
      </c>
      <c r="F6" s="1">
        <v>883</v>
      </c>
      <c r="H6" s="1">
        <v>1</v>
      </c>
      <c r="I6" s="1" t="s">
        <v>4</v>
      </c>
      <c r="J6" s="1">
        <v>888</v>
      </c>
      <c r="K6" s="1">
        <v>879</v>
      </c>
      <c r="L6" s="1">
        <v>884</v>
      </c>
      <c r="N6" s="1">
        <v>1</v>
      </c>
      <c r="O6" s="1" t="s">
        <v>4</v>
      </c>
      <c r="P6" s="1">
        <v>888</v>
      </c>
      <c r="Q6" s="1">
        <v>878</v>
      </c>
      <c r="R6" s="1">
        <v>885</v>
      </c>
      <c r="T6" s="1">
        <v>1</v>
      </c>
      <c r="U6" s="1" t="s">
        <v>4</v>
      </c>
      <c r="V6" s="1">
        <v>891</v>
      </c>
      <c r="W6" s="1">
        <v>882</v>
      </c>
      <c r="X6" s="1">
        <v>886</v>
      </c>
      <c r="Z6" s="1">
        <v>1</v>
      </c>
      <c r="AA6" s="1" t="s">
        <v>4</v>
      </c>
      <c r="AB6" s="1">
        <v>888</v>
      </c>
      <c r="AC6" s="1">
        <v>881</v>
      </c>
      <c r="AD6" s="1">
        <v>882</v>
      </c>
      <c r="AF6" s="1">
        <v>1</v>
      </c>
      <c r="AG6" s="1" t="s">
        <v>4</v>
      </c>
      <c r="AH6" s="1">
        <v>884</v>
      </c>
      <c r="AI6" s="1">
        <v>880</v>
      </c>
      <c r="AJ6" s="1">
        <v>883</v>
      </c>
    </row>
    <row r="7" spans="1:36" ht="18" customHeight="1" x14ac:dyDescent="0.2">
      <c r="B7" s="1">
        <v>2</v>
      </c>
      <c r="C7" s="1" t="s">
        <v>5</v>
      </c>
      <c r="D7" s="1">
        <v>2658</v>
      </c>
      <c r="E7" s="1">
        <v>2760</v>
      </c>
      <c r="F7" s="1">
        <v>2336</v>
      </c>
      <c r="H7" s="1">
        <v>2</v>
      </c>
      <c r="I7" s="1" t="s">
        <v>5</v>
      </c>
      <c r="J7" s="1">
        <v>2655</v>
      </c>
      <c r="K7" s="1">
        <v>2757</v>
      </c>
      <c r="L7" s="1">
        <v>2332</v>
      </c>
      <c r="N7" s="1">
        <v>2</v>
      </c>
      <c r="O7" s="1" t="s">
        <v>5</v>
      </c>
      <c r="P7" s="1">
        <v>2657</v>
      </c>
      <c r="Q7" s="1">
        <v>2764</v>
      </c>
      <c r="R7" s="1">
        <v>2336</v>
      </c>
      <c r="T7" s="1">
        <v>2</v>
      </c>
      <c r="U7" s="1" t="s">
        <v>5</v>
      </c>
      <c r="V7" s="1">
        <v>2661</v>
      </c>
      <c r="W7" s="1">
        <v>2771</v>
      </c>
      <c r="X7" s="1">
        <v>2343</v>
      </c>
      <c r="Z7" s="1">
        <v>2</v>
      </c>
      <c r="AA7" s="1" t="s">
        <v>5</v>
      </c>
      <c r="AB7" s="1">
        <v>2673</v>
      </c>
      <c r="AC7" s="1">
        <v>2777</v>
      </c>
      <c r="AD7" s="1">
        <v>2351</v>
      </c>
      <c r="AF7" s="1">
        <v>2</v>
      </c>
      <c r="AG7" s="1" t="s">
        <v>5</v>
      </c>
      <c r="AH7" s="1">
        <v>2685</v>
      </c>
      <c r="AI7" s="1">
        <v>2781</v>
      </c>
      <c r="AJ7" s="1">
        <v>2363</v>
      </c>
    </row>
    <row r="8" spans="1:36" ht="18" customHeight="1" x14ac:dyDescent="0.2">
      <c r="B8" s="1">
        <v>3</v>
      </c>
      <c r="C8" s="1" t="s">
        <v>6</v>
      </c>
      <c r="D8" s="1">
        <v>1019</v>
      </c>
      <c r="E8" s="1">
        <v>904</v>
      </c>
      <c r="F8" s="1">
        <v>775</v>
      </c>
      <c r="H8" s="1">
        <v>3</v>
      </c>
      <c r="I8" s="1" t="s">
        <v>6</v>
      </c>
      <c r="J8" s="1">
        <v>1019</v>
      </c>
      <c r="K8" s="1">
        <v>906</v>
      </c>
      <c r="L8" s="1">
        <v>777</v>
      </c>
      <c r="N8" s="1">
        <v>3</v>
      </c>
      <c r="O8" s="1" t="s">
        <v>6</v>
      </c>
      <c r="P8" s="1">
        <v>1017</v>
      </c>
      <c r="Q8" s="1">
        <v>901</v>
      </c>
      <c r="R8" s="1">
        <v>774</v>
      </c>
      <c r="T8" s="1">
        <v>3</v>
      </c>
      <c r="U8" s="1" t="s">
        <v>6</v>
      </c>
      <c r="V8" s="1">
        <v>1019</v>
      </c>
      <c r="W8" s="1">
        <v>902</v>
      </c>
      <c r="X8" s="1">
        <v>775</v>
      </c>
      <c r="Z8" s="1">
        <v>3</v>
      </c>
      <c r="AA8" s="1" t="s">
        <v>6</v>
      </c>
      <c r="AB8" s="1">
        <v>1017</v>
      </c>
      <c r="AC8" s="1">
        <v>900</v>
      </c>
      <c r="AD8" s="1">
        <v>774</v>
      </c>
      <c r="AF8" s="1">
        <v>3</v>
      </c>
      <c r="AG8" s="1" t="s">
        <v>6</v>
      </c>
      <c r="AH8" s="1">
        <v>1014</v>
      </c>
      <c r="AI8" s="1">
        <v>900</v>
      </c>
      <c r="AJ8" s="1">
        <v>773</v>
      </c>
    </row>
    <row r="9" spans="1:36" ht="18" customHeight="1" x14ac:dyDescent="0.2">
      <c r="B9" s="1">
        <v>4</v>
      </c>
      <c r="C9" s="1" t="s">
        <v>7</v>
      </c>
      <c r="D9" s="1">
        <v>419</v>
      </c>
      <c r="E9" s="1">
        <v>479</v>
      </c>
      <c r="F9" s="1">
        <v>459</v>
      </c>
      <c r="H9" s="1">
        <v>4</v>
      </c>
      <c r="I9" s="1" t="s">
        <v>7</v>
      </c>
      <c r="J9" s="1">
        <v>416</v>
      </c>
      <c r="K9" s="1">
        <v>478</v>
      </c>
      <c r="L9" s="1">
        <v>458</v>
      </c>
      <c r="N9" s="1">
        <v>4</v>
      </c>
      <c r="O9" s="1" t="s">
        <v>7</v>
      </c>
      <c r="P9" s="1">
        <v>418</v>
      </c>
      <c r="Q9" s="1">
        <v>480</v>
      </c>
      <c r="R9" s="1">
        <v>461</v>
      </c>
      <c r="T9" s="1">
        <v>4</v>
      </c>
      <c r="U9" s="1" t="s">
        <v>7</v>
      </c>
      <c r="V9" s="1">
        <v>417</v>
      </c>
      <c r="W9" s="1">
        <v>480</v>
      </c>
      <c r="X9" s="1">
        <v>460</v>
      </c>
      <c r="Z9" s="1">
        <v>4</v>
      </c>
      <c r="AA9" s="1" t="s">
        <v>7</v>
      </c>
      <c r="AB9" s="1">
        <v>417</v>
      </c>
      <c r="AC9" s="1">
        <v>481</v>
      </c>
      <c r="AD9" s="1">
        <v>460</v>
      </c>
      <c r="AF9" s="1">
        <v>4</v>
      </c>
      <c r="AG9" s="1" t="s">
        <v>7</v>
      </c>
      <c r="AH9" s="1">
        <v>420</v>
      </c>
      <c r="AI9" s="1">
        <v>481</v>
      </c>
      <c r="AJ9" s="1">
        <v>461</v>
      </c>
    </row>
    <row r="10" spans="1:36" ht="18" customHeight="1" x14ac:dyDescent="0.2">
      <c r="B10" s="1">
        <v>5</v>
      </c>
      <c r="C10" s="1" t="s">
        <v>8</v>
      </c>
      <c r="D10" s="1">
        <v>0</v>
      </c>
      <c r="E10" s="1">
        <v>0</v>
      </c>
      <c r="F10" s="1">
        <v>0</v>
      </c>
      <c r="H10" s="1">
        <v>5</v>
      </c>
      <c r="I10" s="1" t="s">
        <v>8</v>
      </c>
      <c r="J10" s="1">
        <v>0</v>
      </c>
      <c r="K10" s="1">
        <v>0</v>
      </c>
      <c r="L10" s="1">
        <v>0</v>
      </c>
      <c r="N10" s="1">
        <v>5</v>
      </c>
      <c r="O10" s="1" t="s">
        <v>8</v>
      </c>
      <c r="P10" s="1">
        <v>0</v>
      </c>
      <c r="Q10" s="1">
        <v>0</v>
      </c>
      <c r="R10" s="1">
        <v>0</v>
      </c>
      <c r="T10" s="1">
        <v>5</v>
      </c>
      <c r="U10" s="1" t="s">
        <v>8</v>
      </c>
      <c r="V10" s="1">
        <v>0</v>
      </c>
      <c r="W10" s="1">
        <v>0</v>
      </c>
      <c r="X10" s="1">
        <v>0</v>
      </c>
      <c r="Z10" s="1">
        <v>5</v>
      </c>
      <c r="AA10" s="1" t="s">
        <v>8</v>
      </c>
      <c r="AB10" s="1">
        <v>0</v>
      </c>
      <c r="AC10" s="1">
        <v>0</v>
      </c>
      <c r="AD10" s="1">
        <v>0</v>
      </c>
      <c r="AF10" s="1">
        <v>5</v>
      </c>
      <c r="AG10" s="1" t="s">
        <v>8</v>
      </c>
      <c r="AH10" s="1">
        <v>0</v>
      </c>
      <c r="AI10" s="1">
        <v>0</v>
      </c>
      <c r="AJ10" s="1">
        <v>0</v>
      </c>
    </row>
    <row r="11" spans="1:36" ht="18" customHeight="1" x14ac:dyDescent="0.2">
      <c r="B11" s="1">
        <v>6</v>
      </c>
      <c r="C11" s="1" t="s">
        <v>9</v>
      </c>
      <c r="D11" s="1">
        <v>2672</v>
      </c>
      <c r="E11" s="1">
        <v>2799</v>
      </c>
      <c r="F11" s="1">
        <v>2399</v>
      </c>
      <c r="H11" s="1">
        <v>6</v>
      </c>
      <c r="I11" s="1" t="s">
        <v>9</v>
      </c>
      <c r="J11" s="1">
        <v>2676</v>
      </c>
      <c r="K11" s="1">
        <v>2791</v>
      </c>
      <c r="L11" s="1">
        <v>2395</v>
      </c>
      <c r="N11" s="1">
        <v>6</v>
      </c>
      <c r="O11" s="1" t="s">
        <v>9</v>
      </c>
      <c r="P11" s="1">
        <v>2689</v>
      </c>
      <c r="Q11" s="1">
        <v>2800</v>
      </c>
      <c r="R11" s="1">
        <v>2404</v>
      </c>
      <c r="T11" s="1">
        <v>6</v>
      </c>
      <c r="U11" s="1" t="s">
        <v>9</v>
      </c>
      <c r="V11" s="1">
        <v>2683</v>
      </c>
      <c r="W11" s="1">
        <v>2791</v>
      </c>
      <c r="X11" s="1">
        <v>2400</v>
      </c>
      <c r="Z11" s="1">
        <v>6</v>
      </c>
      <c r="AA11" s="1" t="s">
        <v>9</v>
      </c>
      <c r="AB11" s="1">
        <v>2684</v>
      </c>
      <c r="AC11" s="1">
        <v>2786</v>
      </c>
      <c r="AD11" s="1">
        <v>2400</v>
      </c>
      <c r="AF11" s="1">
        <v>6</v>
      </c>
      <c r="AG11" s="1" t="s">
        <v>9</v>
      </c>
      <c r="AH11" s="1">
        <v>2680</v>
      </c>
      <c r="AI11" s="1">
        <v>2780</v>
      </c>
      <c r="AJ11" s="1">
        <v>2396</v>
      </c>
    </row>
    <row r="12" spans="1:36" ht="18" customHeight="1" x14ac:dyDescent="0.2">
      <c r="B12" s="1">
        <v>7</v>
      </c>
      <c r="C12" s="1" t="s">
        <v>10</v>
      </c>
      <c r="D12" s="1">
        <v>1914</v>
      </c>
      <c r="E12" s="1">
        <v>1998</v>
      </c>
      <c r="F12" s="1">
        <v>1429</v>
      </c>
      <c r="H12" s="1">
        <v>7</v>
      </c>
      <c r="I12" s="1" t="s">
        <v>10</v>
      </c>
      <c r="J12" s="1">
        <v>1914</v>
      </c>
      <c r="K12" s="1">
        <v>1999</v>
      </c>
      <c r="L12" s="1">
        <v>1432</v>
      </c>
      <c r="N12" s="1">
        <v>7</v>
      </c>
      <c r="O12" s="1" t="s">
        <v>10</v>
      </c>
      <c r="P12" s="1">
        <v>1919</v>
      </c>
      <c r="Q12" s="1">
        <v>1999</v>
      </c>
      <c r="R12" s="1">
        <v>1433</v>
      </c>
      <c r="T12" s="1">
        <v>7</v>
      </c>
      <c r="U12" s="1" t="s">
        <v>10</v>
      </c>
      <c r="V12" s="1">
        <v>1918</v>
      </c>
      <c r="W12" s="1">
        <v>2009</v>
      </c>
      <c r="X12" s="1">
        <v>1438</v>
      </c>
      <c r="Z12" s="1">
        <v>7</v>
      </c>
      <c r="AA12" s="1" t="s">
        <v>10</v>
      </c>
      <c r="AB12" s="1">
        <v>1917</v>
      </c>
      <c r="AC12" s="1">
        <v>2011</v>
      </c>
      <c r="AD12" s="1">
        <v>1436</v>
      </c>
      <c r="AF12" s="1">
        <v>7</v>
      </c>
      <c r="AG12" s="1" t="s">
        <v>10</v>
      </c>
      <c r="AH12" s="1">
        <v>1909</v>
      </c>
      <c r="AI12" s="1">
        <v>2015</v>
      </c>
      <c r="AJ12" s="1">
        <v>1436</v>
      </c>
    </row>
    <row r="13" spans="1:36" ht="18" customHeight="1" x14ac:dyDescent="0.2">
      <c r="B13" s="1">
        <v>8</v>
      </c>
      <c r="C13" s="1" t="s">
        <v>11</v>
      </c>
      <c r="D13" s="1">
        <v>588</v>
      </c>
      <c r="E13" s="1">
        <v>618</v>
      </c>
      <c r="F13" s="1">
        <v>440</v>
      </c>
      <c r="H13" s="1">
        <v>8</v>
      </c>
      <c r="I13" s="1" t="s">
        <v>11</v>
      </c>
      <c r="J13" s="1">
        <v>587</v>
      </c>
      <c r="K13" s="1">
        <v>622</v>
      </c>
      <c r="L13" s="1">
        <v>440</v>
      </c>
      <c r="N13" s="1">
        <v>8</v>
      </c>
      <c r="O13" s="1" t="s">
        <v>11</v>
      </c>
      <c r="P13" s="1">
        <v>586</v>
      </c>
      <c r="Q13" s="1">
        <v>619</v>
      </c>
      <c r="R13" s="1">
        <v>437</v>
      </c>
      <c r="T13" s="1">
        <v>8</v>
      </c>
      <c r="U13" s="1" t="s">
        <v>11</v>
      </c>
      <c r="V13" s="1">
        <v>592</v>
      </c>
      <c r="W13" s="1">
        <v>624</v>
      </c>
      <c r="X13" s="1">
        <v>439</v>
      </c>
      <c r="Z13" s="1">
        <v>8</v>
      </c>
      <c r="AA13" s="1" t="s">
        <v>11</v>
      </c>
      <c r="AB13" s="1">
        <v>592</v>
      </c>
      <c r="AC13" s="1">
        <v>628</v>
      </c>
      <c r="AD13" s="1">
        <v>441</v>
      </c>
      <c r="AF13" s="1">
        <v>8</v>
      </c>
      <c r="AG13" s="1" t="s">
        <v>11</v>
      </c>
      <c r="AH13" s="1">
        <v>590</v>
      </c>
      <c r="AI13" s="1">
        <v>626</v>
      </c>
      <c r="AJ13" s="1">
        <v>440</v>
      </c>
    </row>
    <row r="14" spans="1:36" ht="18" customHeight="1" x14ac:dyDescent="0.2">
      <c r="B14" s="1">
        <v>9</v>
      </c>
      <c r="C14" s="1" t="s">
        <v>12</v>
      </c>
      <c r="D14" s="1">
        <v>16</v>
      </c>
      <c r="E14" s="1">
        <v>12</v>
      </c>
      <c r="F14" s="1">
        <v>14</v>
      </c>
      <c r="H14" s="1">
        <v>9</v>
      </c>
      <c r="I14" s="1" t="s">
        <v>12</v>
      </c>
      <c r="J14" s="1">
        <v>16</v>
      </c>
      <c r="K14" s="1">
        <v>12</v>
      </c>
      <c r="L14" s="1">
        <v>14</v>
      </c>
      <c r="N14" s="1">
        <v>9</v>
      </c>
      <c r="O14" s="1" t="s">
        <v>12</v>
      </c>
      <c r="P14" s="1">
        <v>16</v>
      </c>
      <c r="Q14" s="1">
        <v>12</v>
      </c>
      <c r="R14" s="1">
        <v>14</v>
      </c>
      <c r="T14" s="1">
        <v>9</v>
      </c>
      <c r="U14" s="1" t="s">
        <v>12</v>
      </c>
      <c r="V14" s="1">
        <v>16</v>
      </c>
      <c r="W14" s="1">
        <v>12</v>
      </c>
      <c r="X14" s="1">
        <v>14</v>
      </c>
      <c r="Z14" s="1">
        <v>9</v>
      </c>
      <c r="AA14" s="1" t="s">
        <v>12</v>
      </c>
      <c r="AB14" s="1">
        <v>16</v>
      </c>
      <c r="AC14" s="1">
        <v>12</v>
      </c>
      <c r="AD14" s="1">
        <v>14</v>
      </c>
      <c r="AF14" s="1">
        <v>9</v>
      </c>
      <c r="AG14" s="1" t="s">
        <v>12</v>
      </c>
      <c r="AH14" s="1">
        <v>15</v>
      </c>
      <c r="AI14" s="1">
        <v>12</v>
      </c>
      <c r="AJ14" s="1">
        <v>14</v>
      </c>
    </row>
    <row r="15" spans="1:36" ht="18" customHeight="1" x14ac:dyDescent="0.2">
      <c r="B15" s="1">
        <v>10</v>
      </c>
      <c r="C15" s="1" t="s">
        <v>13</v>
      </c>
      <c r="D15" s="1">
        <v>1849</v>
      </c>
      <c r="E15" s="1">
        <v>2075</v>
      </c>
      <c r="F15" s="1">
        <v>1769</v>
      </c>
      <c r="H15" s="1">
        <v>10</v>
      </c>
      <c r="I15" s="1" t="s">
        <v>13</v>
      </c>
      <c r="J15" s="1">
        <v>1844</v>
      </c>
      <c r="K15" s="1">
        <v>2075</v>
      </c>
      <c r="L15" s="1">
        <v>1768</v>
      </c>
      <c r="N15" s="1">
        <v>10</v>
      </c>
      <c r="O15" s="1" t="s">
        <v>13</v>
      </c>
      <c r="P15" s="1">
        <v>1847</v>
      </c>
      <c r="Q15" s="1">
        <v>2076</v>
      </c>
      <c r="R15" s="1">
        <v>1772</v>
      </c>
      <c r="T15" s="1">
        <v>10</v>
      </c>
      <c r="U15" s="1" t="s">
        <v>13</v>
      </c>
      <c r="V15" s="1">
        <v>1848</v>
      </c>
      <c r="W15" s="1">
        <v>2076</v>
      </c>
      <c r="X15" s="1">
        <v>1776</v>
      </c>
      <c r="Z15" s="1">
        <v>10</v>
      </c>
      <c r="AA15" s="1" t="s">
        <v>13</v>
      </c>
      <c r="AB15" s="1">
        <v>1847</v>
      </c>
      <c r="AC15" s="1">
        <v>2076</v>
      </c>
      <c r="AD15" s="1">
        <v>1777</v>
      </c>
      <c r="AF15" s="1">
        <v>10</v>
      </c>
      <c r="AG15" s="1" t="s">
        <v>13</v>
      </c>
      <c r="AH15" s="1">
        <v>1847</v>
      </c>
      <c r="AI15" s="1">
        <v>2074</v>
      </c>
      <c r="AJ15" s="1">
        <v>1782</v>
      </c>
    </row>
    <row r="16" spans="1:36" ht="18" customHeight="1" x14ac:dyDescent="0.2">
      <c r="B16" s="1">
        <v>11</v>
      </c>
      <c r="C16" s="1" t="s">
        <v>14</v>
      </c>
      <c r="D16" s="1">
        <v>1053</v>
      </c>
      <c r="E16" s="1">
        <v>1100</v>
      </c>
      <c r="F16" s="1">
        <v>886</v>
      </c>
      <c r="H16" s="1">
        <v>11</v>
      </c>
      <c r="I16" s="1" t="s">
        <v>14</v>
      </c>
      <c r="J16" s="1">
        <v>1054</v>
      </c>
      <c r="K16" s="1">
        <v>1095</v>
      </c>
      <c r="L16" s="1">
        <v>885</v>
      </c>
      <c r="N16" s="1">
        <v>11</v>
      </c>
      <c r="O16" s="1" t="s">
        <v>14</v>
      </c>
      <c r="P16" s="1">
        <v>1052</v>
      </c>
      <c r="Q16" s="1">
        <v>1092</v>
      </c>
      <c r="R16" s="1">
        <v>887</v>
      </c>
      <c r="T16" s="1">
        <v>11</v>
      </c>
      <c r="U16" s="1" t="s">
        <v>14</v>
      </c>
      <c r="V16" s="1">
        <v>1049</v>
      </c>
      <c r="W16" s="1">
        <v>1090</v>
      </c>
      <c r="X16" s="1">
        <v>883</v>
      </c>
      <c r="Z16" s="1">
        <v>11</v>
      </c>
      <c r="AA16" s="1" t="s">
        <v>14</v>
      </c>
      <c r="AB16" s="1">
        <v>1050</v>
      </c>
      <c r="AC16" s="1">
        <v>1092</v>
      </c>
      <c r="AD16" s="1">
        <v>884</v>
      </c>
      <c r="AF16" s="1">
        <v>11</v>
      </c>
      <c r="AG16" s="1" t="s">
        <v>14</v>
      </c>
      <c r="AH16" s="1">
        <v>1048</v>
      </c>
      <c r="AI16" s="1">
        <v>1093</v>
      </c>
      <c r="AJ16" s="1">
        <v>887</v>
      </c>
    </row>
    <row r="17" spans="2:36" ht="18" customHeight="1" x14ac:dyDescent="0.2">
      <c r="B17" s="1">
        <v>12</v>
      </c>
      <c r="C17" s="1" t="s">
        <v>15</v>
      </c>
      <c r="D17" s="1">
        <v>562</v>
      </c>
      <c r="E17" s="1">
        <v>638</v>
      </c>
      <c r="F17" s="1">
        <v>612</v>
      </c>
      <c r="H17" s="1">
        <v>12</v>
      </c>
      <c r="I17" s="1" t="s">
        <v>15</v>
      </c>
      <c r="J17" s="1">
        <v>560</v>
      </c>
      <c r="K17" s="1">
        <v>633</v>
      </c>
      <c r="L17" s="1">
        <v>608</v>
      </c>
      <c r="N17" s="1">
        <v>12</v>
      </c>
      <c r="O17" s="1" t="s">
        <v>15</v>
      </c>
      <c r="P17" s="1">
        <v>563</v>
      </c>
      <c r="Q17" s="1">
        <v>630</v>
      </c>
      <c r="R17" s="1">
        <v>608</v>
      </c>
      <c r="T17" s="1">
        <v>12</v>
      </c>
      <c r="U17" s="1" t="s">
        <v>15</v>
      </c>
      <c r="V17" s="1">
        <v>560</v>
      </c>
      <c r="W17" s="1">
        <v>629</v>
      </c>
      <c r="X17" s="1">
        <v>604</v>
      </c>
      <c r="Z17" s="1">
        <v>12</v>
      </c>
      <c r="AA17" s="1" t="s">
        <v>15</v>
      </c>
      <c r="AB17" s="1">
        <v>562</v>
      </c>
      <c r="AC17" s="1">
        <v>630</v>
      </c>
      <c r="AD17" s="1">
        <v>603</v>
      </c>
      <c r="AF17" s="1">
        <v>12</v>
      </c>
      <c r="AG17" s="1" t="s">
        <v>15</v>
      </c>
      <c r="AH17" s="1">
        <v>562</v>
      </c>
      <c r="AI17" s="1">
        <v>631</v>
      </c>
      <c r="AJ17" s="1">
        <v>604</v>
      </c>
    </row>
    <row r="18" spans="2:36" ht="18" customHeight="1" x14ac:dyDescent="0.2">
      <c r="B18" s="1">
        <v>13</v>
      </c>
      <c r="C18" s="1" t="s">
        <v>16</v>
      </c>
      <c r="D18" s="1">
        <v>1247</v>
      </c>
      <c r="E18" s="1">
        <v>1247</v>
      </c>
      <c r="F18" s="1">
        <v>1173</v>
      </c>
      <c r="H18" s="1">
        <v>13</v>
      </c>
      <c r="I18" s="1" t="s">
        <v>16</v>
      </c>
      <c r="J18" s="1">
        <v>1246</v>
      </c>
      <c r="K18" s="1">
        <v>1243</v>
      </c>
      <c r="L18" s="1">
        <v>1172</v>
      </c>
      <c r="N18" s="1">
        <v>13</v>
      </c>
      <c r="O18" s="1" t="s">
        <v>16</v>
      </c>
      <c r="P18" s="1">
        <v>1243</v>
      </c>
      <c r="Q18" s="1">
        <v>1243</v>
      </c>
      <c r="R18" s="1">
        <v>1172</v>
      </c>
      <c r="T18" s="1">
        <v>13</v>
      </c>
      <c r="U18" s="1" t="s">
        <v>16</v>
      </c>
      <c r="V18" s="1">
        <v>1245</v>
      </c>
      <c r="W18" s="1">
        <v>1246</v>
      </c>
      <c r="X18" s="1">
        <v>1174</v>
      </c>
      <c r="Z18" s="1">
        <v>13</v>
      </c>
      <c r="AA18" s="1" t="s">
        <v>16</v>
      </c>
      <c r="AB18" s="1">
        <v>1248</v>
      </c>
      <c r="AC18" s="1">
        <v>1251</v>
      </c>
      <c r="AD18" s="1">
        <v>1180</v>
      </c>
      <c r="AF18" s="1">
        <v>13</v>
      </c>
      <c r="AG18" s="1" t="s">
        <v>16</v>
      </c>
      <c r="AH18" s="1">
        <v>1249</v>
      </c>
      <c r="AI18" s="1">
        <v>1241</v>
      </c>
      <c r="AJ18" s="1">
        <v>1179</v>
      </c>
    </row>
    <row r="19" spans="2:36" ht="18" customHeight="1" x14ac:dyDescent="0.2">
      <c r="B19" s="1">
        <v>14</v>
      </c>
      <c r="C19" s="1" t="s">
        <v>17</v>
      </c>
      <c r="D19" s="1">
        <v>68</v>
      </c>
      <c r="E19" s="1">
        <v>82</v>
      </c>
      <c r="F19" s="1">
        <v>71</v>
      </c>
      <c r="H19" s="1">
        <v>14</v>
      </c>
      <c r="I19" s="1" t="s">
        <v>17</v>
      </c>
      <c r="J19" s="1">
        <v>69</v>
      </c>
      <c r="K19" s="1">
        <v>82</v>
      </c>
      <c r="L19" s="1">
        <v>71</v>
      </c>
      <c r="N19" s="1">
        <v>14</v>
      </c>
      <c r="O19" s="1" t="s">
        <v>17</v>
      </c>
      <c r="P19" s="1">
        <v>70</v>
      </c>
      <c r="Q19" s="1">
        <v>83</v>
      </c>
      <c r="R19" s="1">
        <v>71</v>
      </c>
      <c r="T19" s="1">
        <v>14</v>
      </c>
      <c r="U19" s="1" t="s">
        <v>17</v>
      </c>
      <c r="V19" s="1">
        <v>70</v>
      </c>
      <c r="W19" s="1">
        <v>83</v>
      </c>
      <c r="X19" s="1">
        <v>71</v>
      </c>
      <c r="Z19" s="1">
        <v>14</v>
      </c>
      <c r="AA19" s="1" t="s">
        <v>17</v>
      </c>
      <c r="AB19" s="1">
        <v>70</v>
      </c>
      <c r="AC19" s="1">
        <v>83</v>
      </c>
      <c r="AD19" s="1">
        <v>71</v>
      </c>
      <c r="AF19" s="1">
        <v>14</v>
      </c>
      <c r="AG19" s="1" t="s">
        <v>17</v>
      </c>
      <c r="AH19" s="1">
        <v>70</v>
      </c>
      <c r="AI19" s="1">
        <v>83</v>
      </c>
      <c r="AJ19" s="1">
        <v>71</v>
      </c>
    </row>
    <row r="20" spans="2:36" ht="18" customHeight="1" x14ac:dyDescent="0.2">
      <c r="B20" s="1">
        <v>15</v>
      </c>
      <c r="C20" s="1" t="s">
        <v>18</v>
      </c>
      <c r="D20" s="1">
        <v>47</v>
      </c>
      <c r="E20" s="1">
        <v>48</v>
      </c>
      <c r="F20" s="1">
        <v>46</v>
      </c>
      <c r="H20" s="1">
        <v>15</v>
      </c>
      <c r="I20" s="1" t="s">
        <v>18</v>
      </c>
      <c r="J20" s="1">
        <v>46</v>
      </c>
      <c r="K20" s="1">
        <v>48</v>
      </c>
      <c r="L20" s="1">
        <v>46</v>
      </c>
      <c r="N20" s="1">
        <v>15</v>
      </c>
      <c r="O20" s="1" t="s">
        <v>18</v>
      </c>
      <c r="P20" s="1">
        <v>46</v>
      </c>
      <c r="Q20" s="1">
        <v>48</v>
      </c>
      <c r="R20" s="1">
        <v>46</v>
      </c>
      <c r="T20" s="1">
        <v>15</v>
      </c>
      <c r="U20" s="1" t="s">
        <v>18</v>
      </c>
      <c r="V20" s="1">
        <v>47</v>
      </c>
      <c r="W20" s="1">
        <v>48</v>
      </c>
      <c r="X20" s="1">
        <v>47</v>
      </c>
      <c r="Z20" s="1">
        <v>15</v>
      </c>
      <c r="AA20" s="1" t="s">
        <v>18</v>
      </c>
      <c r="AB20" s="1">
        <v>47</v>
      </c>
      <c r="AC20" s="1">
        <v>48</v>
      </c>
      <c r="AD20" s="1">
        <v>47</v>
      </c>
      <c r="AF20" s="1">
        <v>15</v>
      </c>
      <c r="AG20" s="1" t="s">
        <v>18</v>
      </c>
      <c r="AH20" s="1">
        <v>47</v>
      </c>
      <c r="AI20" s="1">
        <v>48</v>
      </c>
      <c r="AJ20" s="1">
        <v>47</v>
      </c>
    </row>
    <row r="21" spans="2:36" ht="18" customHeight="1" x14ac:dyDescent="0.2">
      <c r="B21" s="1">
        <v>16</v>
      </c>
      <c r="C21" s="1" t="s">
        <v>19</v>
      </c>
      <c r="D21" s="1">
        <v>88</v>
      </c>
      <c r="E21" s="1">
        <v>93</v>
      </c>
      <c r="F21" s="1">
        <v>80</v>
      </c>
      <c r="H21" s="1">
        <v>16</v>
      </c>
      <c r="I21" s="1" t="s">
        <v>19</v>
      </c>
      <c r="J21" s="1">
        <v>87</v>
      </c>
      <c r="K21" s="1">
        <v>93</v>
      </c>
      <c r="L21" s="1">
        <v>80</v>
      </c>
      <c r="N21" s="1">
        <v>16</v>
      </c>
      <c r="O21" s="1" t="s">
        <v>19</v>
      </c>
      <c r="P21" s="1">
        <v>87</v>
      </c>
      <c r="Q21" s="1">
        <v>93</v>
      </c>
      <c r="R21" s="1">
        <v>80</v>
      </c>
      <c r="T21" s="1">
        <v>16</v>
      </c>
      <c r="U21" s="1" t="s">
        <v>19</v>
      </c>
      <c r="V21" s="1">
        <v>88</v>
      </c>
      <c r="W21" s="1">
        <v>94</v>
      </c>
      <c r="X21" s="1">
        <v>81</v>
      </c>
      <c r="Z21" s="1">
        <v>16</v>
      </c>
      <c r="AA21" s="1" t="s">
        <v>19</v>
      </c>
      <c r="AB21" s="1">
        <v>88</v>
      </c>
      <c r="AC21" s="1">
        <v>94</v>
      </c>
      <c r="AD21" s="1">
        <v>81</v>
      </c>
      <c r="AF21" s="1">
        <v>16</v>
      </c>
      <c r="AG21" s="1" t="s">
        <v>19</v>
      </c>
      <c r="AH21" s="1">
        <v>87</v>
      </c>
      <c r="AI21" s="1">
        <v>94</v>
      </c>
      <c r="AJ21" s="1">
        <v>80</v>
      </c>
    </row>
    <row r="22" spans="2:36" ht="18" customHeight="1" x14ac:dyDescent="0.2">
      <c r="B22" s="1">
        <v>17</v>
      </c>
      <c r="C22" s="1" t="s">
        <v>20</v>
      </c>
      <c r="D22" s="1">
        <v>112</v>
      </c>
      <c r="E22" s="1">
        <v>125</v>
      </c>
      <c r="F22" s="1">
        <v>107</v>
      </c>
      <c r="H22" s="1">
        <v>17</v>
      </c>
      <c r="I22" s="1" t="s">
        <v>20</v>
      </c>
      <c r="J22" s="1">
        <v>111</v>
      </c>
      <c r="K22" s="1">
        <v>125</v>
      </c>
      <c r="L22" s="1">
        <v>107</v>
      </c>
      <c r="N22" s="1">
        <v>17</v>
      </c>
      <c r="O22" s="1" t="s">
        <v>20</v>
      </c>
      <c r="P22" s="1">
        <v>112</v>
      </c>
      <c r="Q22" s="1">
        <v>128</v>
      </c>
      <c r="R22" s="1">
        <v>108</v>
      </c>
      <c r="T22" s="1">
        <v>17</v>
      </c>
      <c r="U22" s="1" t="s">
        <v>20</v>
      </c>
      <c r="V22" s="1">
        <v>112</v>
      </c>
      <c r="W22" s="1">
        <v>128</v>
      </c>
      <c r="X22" s="1">
        <v>108</v>
      </c>
      <c r="Z22" s="1">
        <v>17</v>
      </c>
      <c r="AA22" s="1" t="s">
        <v>20</v>
      </c>
      <c r="AB22" s="1">
        <v>112</v>
      </c>
      <c r="AC22" s="1">
        <v>128</v>
      </c>
      <c r="AD22" s="1">
        <v>108</v>
      </c>
      <c r="AF22" s="1">
        <v>17</v>
      </c>
      <c r="AG22" s="1" t="s">
        <v>20</v>
      </c>
      <c r="AH22" s="1">
        <v>112</v>
      </c>
      <c r="AI22" s="1">
        <v>128</v>
      </c>
      <c r="AJ22" s="1">
        <v>108</v>
      </c>
    </row>
    <row r="23" spans="2:36" ht="18" customHeight="1" x14ac:dyDescent="0.2">
      <c r="B23" s="1">
        <v>18</v>
      </c>
      <c r="C23" s="1" t="s">
        <v>21</v>
      </c>
      <c r="D23" s="1">
        <v>100</v>
      </c>
      <c r="E23" s="1">
        <v>130</v>
      </c>
      <c r="F23" s="1">
        <v>108</v>
      </c>
      <c r="H23" s="1">
        <v>18</v>
      </c>
      <c r="I23" s="1" t="s">
        <v>21</v>
      </c>
      <c r="J23" s="1">
        <v>100</v>
      </c>
      <c r="K23" s="1">
        <v>130</v>
      </c>
      <c r="L23" s="1">
        <v>108</v>
      </c>
      <c r="N23" s="1">
        <v>18</v>
      </c>
      <c r="O23" s="1" t="s">
        <v>21</v>
      </c>
      <c r="P23" s="1">
        <v>100</v>
      </c>
      <c r="Q23" s="1">
        <v>130</v>
      </c>
      <c r="R23" s="1">
        <v>108</v>
      </c>
      <c r="T23" s="1">
        <v>18</v>
      </c>
      <c r="U23" s="1" t="s">
        <v>21</v>
      </c>
      <c r="V23" s="1">
        <v>101</v>
      </c>
      <c r="W23" s="1">
        <v>131</v>
      </c>
      <c r="X23" s="1">
        <v>108</v>
      </c>
      <c r="Z23" s="1">
        <v>18</v>
      </c>
      <c r="AA23" s="1" t="s">
        <v>21</v>
      </c>
      <c r="AB23" s="1">
        <v>100</v>
      </c>
      <c r="AC23" s="1">
        <v>130</v>
      </c>
      <c r="AD23" s="1">
        <v>107</v>
      </c>
      <c r="AF23" s="1">
        <v>18</v>
      </c>
      <c r="AG23" s="1" t="s">
        <v>21</v>
      </c>
      <c r="AH23" s="1">
        <v>98</v>
      </c>
      <c r="AI23" s="1">
        <v>129</v>
      </c>
      <c r="AJ23" s="1">
        <v>107</v>
      </c>
    </row>
    <row r="24" spans="2:36" ht="18" customHeight="1" x14ac:dyDescent="0.2">
      <c r="B24" s="1">
        <v>19</v>
      </c>
      <c r="C24" s="1" t="s">
        <v>22</v>
      </c>
      <c r="D24" s="1">
        <v>143</v>
      </c>
      <c r="E24" s="1">
        <v>168</v>
      </c>
      <c r="F24" s="1">
        <v>142</v>
      </c>
      <c r="H24" s="1">
        <v>19</v>
      </c>
      <c r="I24" s="1" t="s">
        <v>22</v>
      </c>
      <c r="J24" s="1">
        <v>141</v>
      </c>
      <c r="K24" s="1">
        <v>167</v>
      </c>
      <c r="L24" s="1">
        <v>141</v>
      </c>
      <c r="N24" s="1">
        <v>19</v>
      </c>
      <c r="O24" s="1" t="s">
        <v>22</v>
      </c>
      <c r="P24" s="1">
        <v>141</v>
      </c>
      <c r="Q24" s="1">
        <v>167</v>
      </c>
      <c r="R24" s="1">
        <v>141</v>
      </c>
      <c r="T24" s="1">
        <v>19</v>
      </c>
      <c r="U24" s="1" t="s">
        <v>22</v>
      </c>
      <c r="V24" s="1">
        <v>142</v>
      </c>
      <c r="W24" s="1">
        <v>168</v>
      </c>
      <c r="X24" s="1">
        <v>141</v>
      </c>
      <c r="Z24" s="1">
        <v>19</v>
      </c>
      <c r="AA24" s="1" t="s">
        <v>22</v>
      </c>
      <c r="AB24" s="1">
        <v>142</v>
      </c>
      <c r="AC24" s="1">
        <v>169</v>
      </c>
      <c r="AD24" s="1">
        <v>140</v>
      </c>
      <c r="AF24" s="1">
        <v>19</v>
      </c>
      <c r="AG24" s="1" t="s">
        <v>22</v>
      </c>
      <c r="AH24" s="1">
        <v>142</v>
      </c>
      <c r="AI24" s="1">
        <v>169</v>
      </c>
      <c r="AJ24" s="1">
        <v>140</v>
      </c>
    </row>
    <row r="25" spans="2:36" ht="18" customHeight="1" x14ac:dyDescent="0.2">
      <c r="B25" s="1">
        <v>20</v>
      </c>
      <c r="C25" s="1" t="s">
        <v>23</v>
      </c>
      <c r="D25" s="1">
        <v>184</v>
      </c>
      <c r="E25" s="1">
        <v>260</v>
      </c>
      <c r="F25" s="1">
        <v>231</v>
      </c>
      <c r="H25" s="1">
        <v>20</v>
      </c>
      <c r="I25" s="1" t="s">
        <v>23</v>
      </c>
      <c r="J25" s="1">
        <v>183</v>
      </c>
      <c r="K25" s="1">
        <v>261</v>
      </c>
      <c r="L25" s="1">
        <v>232</v>
      </c>
      <c r="N25" s="1">
        <v>20</v>
      </c>
      <c r="O25" s="1" t="s">
        <v>23</v>
      </c>
      <c r="P25" s="1">
        <v>183</v>
      </c>
      <c r="Q25" s="1">
        <v>260</v>
      </c>
      <c r="R25" s="1">
        <v>232</v>
      </c>
      <c r="T25" s="1">
        <v>20</v>
      </c>
      <c r="U25" s="1" t="s">
        <v>23</v>
      </c>
      <c r="V25" s="1">
        <v>183</v>
      </c>
      <c r="W25" s="1">
        <v>260</v>
      </c>
      <c r="X25" s="1">
        <v>232</v>
      </c>
      <c r="Z25" s="1">
        <v>20</v>
      </c>
      <c r="AA25" s="1" t="s">
        <v>23</v>
      </c>
      <c r="AB25" s="1">
        <v>183</v>
      </c>
      <c r="AC25" s="1">
        <v>259</v>
      </c>
      <c r="AD25" s="1">
        <v>231</v>
      </c>
      <c r="AF25" s="1">
        <v>20</v>
      </c>
      <c r="AG25" s="1" t="s">
        <v>23</v>
      </c>
      <c r="AH25" s="1">
        <v>182</v>
      </c>
      <c r="AI25" s="1">
        <v>260</v>
      </c>
      <c r="AJ25" s="1">
        <v>231</v>
      </c>
    </row>
    <row r="26" spans="2:36" ht="18" customHeight="1" x14ac:dyDescent="0.2">
      <c r="B26" s="1">
        <v>21</v>
      </c>
      <c r="C26" s="1" t="s">
        <v>24</v>
      </c>
      <c r="D26" s="1">
        <v>185</v>
      </c>
      <c r="E26" s="1">
        <v>268</v>
      </c>
      <c r="F26" s="1">
        <v>232</v>
      </c>
      <c r="H26" s="1">
        <v>21</v>
      </c>
      <c r="I26" s="1" t="s">
        <v>24</v>
      </c>
      <c r="J26" s="1">
        <v>186</v>
      </c>
      <c r="K26" s="1">
        <v>267</v>
      </c>
      <c r="L26" s="1">
        <v>232</v>
      </c>
      <c r="N26" s="1">
        <v>21</v>
      </c>
      <c r="O26" s="1" t="s">
        <v>24</v>
      </c>
      <c r="P26" s="1">
        <v>186</v>
      </c>
      <c r="Q26" s="1">
        <v>266</v>
      </c>
      <c r="R26" s="1">
        <v>231</v>
      </c>
      <c r="T26" s="1">
        <v>21</v>
      </c>
      <c r="U26" s="1" t="s">
        <v>24</v>
      </c>
      <c r="V26" s="1">
        <v>184</v>
      </c>
      <c r="W26" s="1">
        <v>265</v>
      </c>
      <c r="X26" s="1">
        <v>230</v>
      </c>
      <c r="Z26" s="1">
        <v>21</v>
      </c>
      <c r="AA26" s="1" t="s">
        <v>24</v>
      </c>
      <c r="AB26" s="1">
        <v>183</v>
      </c>
      <c r="AC26" s="1">
        <v>263</v>
      </c>
      <c r="AD26" s="1">
        <v>228</v>
      </c>
      <c r="AF26" s="1">
        <v>21</v>
      </c>
      <c r="AG26" s="1" t="s">
        <v>24</v>
      </c>
      <c r="AH26" s="1">
        <v>180</v>
      </c>
      <c r="AI26" s="1">
        <v>262</v>
      </c>
      <c r="AJ26" s="1">
        <v>228</v>
      </c>
    </row>
    <row r="27" spans="2:36" ht="18" customHeight="1" x14ac:dyDescent="0.2">
      <c r="B27" s="1">
        <v>22</v>
      </c>
      <c r="C27" s="1" t="s">
        <v>25</v>
      </c>
      <c r="D27" s="1">
        <v>285</v>
      </c>
      <c r="E27" s="1">
        <v>318</v>
      </c>
      <c r="F27" s="1">
        <v>286</v>
      </c>
      <c r="H27" s="1">
        <v>22</v>
      </c>
      <c r="I27" s="1" t="s">
        <v>25</v>
      </c>
      <c r="J27" s="1">
        <v>285</v>
      </c>
      <c r="K27" s="1">
        <v>316</v>
      </c>
      <c r="L27" s="1">
        <v>286</v>
      </c>
      <c r="N27" s="1">
        <v>22</v>
      </c>
      <c r="O27" s="1" t="s">
        <v>25</v>
      </c>
      <c r="P27" s="1">
        <v>286</v>
      </c>
      <c r="Q27" s="1">
        <v>317</v>
      </c>
      <c r="R27" s="1">
        <v>287</v>
      </c>
      <c r="T27" s="1">
        <v>22</v>
      </c>
      <c r="U27" s="1" t="s">
        <v>25</v>
      </c>
      <c r="V27" s="1">
        <v>287</v>
      </c>
      <c r="W27" s="1">
        <v>318</v>
      </c>
      <c r="X27" s="1">
        <v>288</v>
      </c>
      <c r="Z27" s="1">
        <v>22</v>
      </c>
      <c r="AA27" s="1" t="s">
        <v>25</v>
      </c>
      <c r="AB27" s="1">
        <v>287</v>
      </c>
      <c r="AC27" s="1">
        <v>318</v>
      </c>
      <c r="AD27" s="1">
        <v>288</v>
      </c>
      <c r="AF27" s="1">
        <v>22</v>
      </c>
      <c r="AG27" s="1" t="s">
        <v>25</v>
      </c>
      <c r="AH27" s="1">
        <v>290</v>
      </c>
      <c r="AI27" s="1">
        <v>323</v>
      </c>
      <c r="AJ27" s="1">
        <v>291</v>
      </c>
    </row>
    <row r="28" spans="2:36" ht="18" customHeight="1" x14ac:dyDescent="0.2">
      <c r="B28" s="1">
        <v>23</v>
      </c>
      <c r="C28" s="1" t="s">
        <v>26</v>
      </c>
      <c r="D28" s="1">
        <v>438</v>
      </c>
      <c r="E28" s="1">
        <v>473</v>
      </c>
      <c r="F28" s="1">
        <v>385</v>
      </c>
      <c r="H28" s="1">
        <v>23</v>
      </c>
      <c r="I28" s="1" t="s">
        <v>26</v>
      </c>
      <c r="J28" s="1">
        <v>438</v>
      </c>
      <c r="K28" s="1">
        <v>478</v>
      </c>
      <c r="L28" s="1">
        <v>386</v>
      </c>
      <c r="N28" s="1">
        <v>23</v>
      </c>
      <c r="O28" s="1" t="s">
        <v>26</v>
      </c>
      <c r="P28" s="1">
        <v>436</v>
      </c>
      <c r="Q28" s="1">
        <v>479</v>
      </c>
      <c r="R28" s="1">
        <v>384</v>
      </c>
      <c r="T28" s="1">
        <v>23</v>
      </c>
      <c r="U28" s="1" t="s">
        <v>26</v>
      </c>
      <c r="V28" s="1">
        <v>438</v>
      </c>
      <c r="W28" s="1">
        <v>480</v>
      </c>
      <c r="X28" s="1">
        <v>385</v>
      </c>
      <c r="Z28" s="1">
        <v>23</v>
      </c>
      <c r="AA28" s="1" t="s">
        <v>26</v>
      </c>
      <c r="AB28" s="1">
        <v>441</v>
      </c>
      <c r="AC28" s="1">
        <v>482</v>
      </c>
      <c r="AD28" s="1">
        <v>389</v>
      </c>
      <c r="AF28" s="1">
        <v>23</v>
      </c>
      <c r="AG28" s="1" t="s">
        <v>26</v>
      </c>
      <c r="AH28" s="1">
        <v>443</v>
      </c>
      <c r="AI28" s="1">
        <v>479</v>
      </c>
      <c r="AJ28" s="1">
        <v>386</v>
      </c>
    </row>
    <row r="29" spans="2:36" ht="18" customHeight="1" x14ac:dyDescent="0.2">
      <c r="B29" s="1">
        <v>24</v>
      </c>
      <c r="C29" s="1" t="s">
        <v>27</v>
      </c>
      <c r="D29" s="1">
        <v>322</v>
      </c>
      <c r="E29" s="1">
        <v>412</v>
      </c>
      <c r="F29" s="1">
        <v>373</v>
      </c>
      <c r="H29" s="1">
        <v>24</v>
      </c>
      <c r="I29" s="1" t="s">
        <v>27</v>
      </c>
      <c r="J29" s="1">
        <v>323</v>
      </c>
      <c r="K29" s="1">
        <v>413</v>
      </c>
      <c r="L29" s="1">
        <v>374</v>
      </c>
      <c r="N29" s="1">
        <v>24</v>
      </c>
      <c r="O29" s="1" t="s">
        <v>27</v>
      </c>
      <c r="P29" s="1">
        <v>322</v>
      </c>
      <c r="Q29" s="1">
        <v>410</v>
      </c>
      <c r="R29" s="1">
        <v>370</v>
      </c>
      <c r="T29" s="1">
        <v>24</v>
      </c>
      <c r="U29" s="1" t="s">
        <v>27</v>
      </c>
      <c r="V29" s="1">
        <v>322</v>
      </c>
      <c r="W29" s="1">
        <v>414</v>
      </c>
      <c r="X29" s="1">
        <v>372</v>
      </c>
      <c r="Z29" s="1">
        <v>24</v>
      </c>
      <c r="AA29" s="1" t="s">
        <v>27</v>
      </c>
      <c r="AB29" s="1">
        <v>325</v>
      </c>
      <c r="AC29" s="1">
        <v>414</v>
      </c>
      <c r="AD29" s="1">
        <v>373</v>
      </c>
      <c r="AF29" s="1">
        <v>24</v>
      </c>
      <c r="AG29" s="1" t="s">
        <v>27</v>
      </c>
      <c r="AH29" s="1">
        <v>324</v>
      </c>
      <c r="AI29" s="1">
        <v>413</v>
      </c>
      <c r="AJ29" s="1">
        <v>372</v>
      </c>
    </row>
    <row r="30" spans="2:36" ht="18" customHeight="1" x14ac:dyDescent="0.2">
      <c r="B30" s="1">
        <v>25</v>
      </c>
      <c r="C30" s="1" t="s">
        <v>28</v>
      </c>
      <c r="D30" s="1">
        <v>371</v>
      </c>
      <c r="E30" s="1">
        <v>430</v>
      </c>
      <c r="F30" s="1">
        <v>382</v>
      </c>
      <c r="H30" s="1">
        <v>25</v>
      </c>
      <c r="I30" s="1" t="s">
        <v>28</v>
      </c>
      <c r="J30" s="1">
        <v>371</v>
      </c>
      <c r="K30" s="1">
        <v>428</v>
      </c>
      <c r="L30" s="1">
        <v>383</v>
      </c>
      <c r="N30" s="1">
        <v>25</v>
      </c>
      <c r="O30" s="1" t="s">
        <v>28</v>
      </c>
      <c r="P30" s="1">
        <v>368</v>
      </c>
      <c r="Q30" s="1">
        <v>425</v>
      </c>
      <c r="R30" s="1">
        <v>381</v>
      </c>
      <c r="T30" s="1">
        <v>25</v>
      </c>
      <c r="U30" s="1" t="s">
        <v>28</v>
      </c>
      <c r="V30" s="1">
        <v>368</v>
      </c>
      <c r="W30" s="1">
        <v>425</v>
      </c>
      <c r="X30" s="1">
        <v>381</v>
      </c>
      <c r="Z30" s="1">
        <v>25</v>
      </c>
      <c r="AA30" s="1" t="s">
        <v>28</v>
      </c>
      <c r="AB30" s="1">
        <v>368</v>
      </c>
      <c r="AC30" s="1">
        <v>423</v>
      </c>
      <c r="AD30" s="1">
        <v>379</v>
      </c>
      <c r="AF30" s="1">
        <v>25</v>
      </c>
      <c r="AG30" s="1" t="s">
        <v>28</v>
      </c>
      <c r="AH30" s="1">
        <v>368</v>
      </c>
      <c r="AI30" s="1">
        <v>424</v>
      </c>
      <c r="AJ30" s="1">
        <v>380</v>
      </c>
    </row>
    <row r="31" spans="2:36" ht="18" customHeight="1" x14ac:dyDescent="0.2">
      <c r="B31" s="1">
        <v>26</v>
      </c>
      <c r="C31" s="1" t="s">
        <v>29</v>
      </c>
      <c r="D31" s="1">
        <v>266</v>
      </c>
      <c r="E31" s="1">
        <v>303</v>
      </c>
      <c r="F31" s="1">
        <v>250</v>
      </c>
      <c r="H31" s="1">
        <v>26</v>
      </c>
      <c r="I31" s="1" t="s">
        <v>29</v>
      </c>
      <c r="J31" s="1">
        <v>269</v>
      </c>
      <c r="K31" s="1">
        <v>307</v>
      </c>
      <c r="L31" s="1">
        <v>252</v>
      </c>
      <c r="N31" s="1">
        <v>26</v>
      </c>
      <c r="O31" s="1" t="s">
        <v>29</v>
      </c>
      <c r="P31" s="1">
        <v>270</v>
      </c>
      <c r="Q31" s="1">
        <v>305</v>
      </c>
      <c r="R31" s="1">
        <v>249</v>
      </c>
      <c r="T31" s="1">
        <v>26</v>
      </c>
      <c r="U31" s="1" t="s">
        <v>29</v>
      </c>
      <c r="V31" s="1">
        <v>267</v>
      </c>
      <c r="W31" s="1">
        <v>305</v>
      </c>
      <c r="X31" s="1">
        <v>249</v>
      </c>
      <c r="Z31" s="1">
        <v>26</v>
      </c>
      <c r="AA31" s="1" t="s">
        <v>29</v>
      </c>
      <c r="AB31" s="1">
        <v>269</v>
      </c>
      <c r="AC31" s="1">
        <v>306</v>
      </c>
      <c r="AD31" s="1">
        <v>250</v>
      </c>
      <c r="AF31" s="1">
        <v>26</v>
      </c>
      <c r="AG31" s="1" t="s">
        <v>29</v>
      </c>
      <c r="AH31" s="1">
        <v>269</v>
      </c>
      <c r="AI31" s="1">
        <v>305</v>
      </c>
      <c r="AJ31" s="1">
        <v>250</v>
      </c>
    </row>
    <row r="32" spans="2:36" ht="18" customHeight="1" x14ac:dyDescent="0.2">
      <c r="B32" s="1">
        <v>27</v>
      </c>
      <c r="C32" s="1" t="s">
        <v>30</v>
      </c>
      <c r="D32" s="1">
        <v>437</v>
      </c>
      <c r="E32" s="1">
        <v>465</v>
      </c>
      <c r="F32" s="1">
        <v>432</v>
      </c>
      <c r="H32" s="1">
        <v>27</v>
      </c>
      <c r="I32" s="1" t="s">
        <v>30</v>
      </c>
      <c r="J32" s="1">
        <v>435</v>
      </c>
      <c r="K32" s="1">
        <v>463</v>
      </c>
      <c r="L32" s="1">
        <v>431</v>
      </c>
      <c r="N32" s="1">
        <v>27</v>
      </c>
      <c r="O32" s="1" t="s">
        <v>30</v>
      </c>
      <c r="P32" s="1">
        <v>435</v>
      </c>
      <c r="Q32" s="1">
        <v>463</v>
      </c>
      <c r="R32" s="1">
        <v>431</v>
      </c>
      <c r="T32" s="1">
        <v>27</v>
      </c>
      <c r="U32" s="1" t="s">
        <v>30</v>
      </c>
      <c r="V32" s="1">
        <v>435</v>
      </c>
      <c r="W32" s="1">
        <v>465</v>
      </c>
      <c r="X32" s="1">
        <v>433</v>
      </c>
      <c r="Z32" s="1">
        <v>27</v>
      </c>
      <c r="AA32" s="1" t="s">
        <v>30</v>
      </c>
      <c r="AB32" s="1">
        <v>431</v>
      </c>
      <c r="AC32" s="1">
        <v>464</v>
      </c>
      <c r="AD32" s="1">
        <v>431</v>
      </c>
      <c r="AF32" s="1">
        <v>27</v>
      </c>
      <c r="AG32" s="1" t="s">
        <v>30</v>
      </c>
      <c r="AH32" s="1">
        <v>436</v>
      </c>
      <c r="AI32" s="1">
        <v>466</v>
      </c>
      <c r="AJ32" s="1">
        <v>433</v>
      </c>
    </row>
    <row r="33" spans="2:36" ht="18" customHeight="1" x14ac:dyDescent="0.2">
      <c r="B33" s="1">
        <v>28</v>
      </c>
      <c r="C33" s="1" t="s">
        <v>31</v>
      </c>
      <c r="D33" s="1">
        <v>292</v>
      </c>
      <c r="E33" s="1">
        <v>331</v>
      </c>
      <c r="F33" s="1">
        <v>285</v>
      </c>
      <c r="H33" s="1">
        <v>28</v>
      </c>
      <c r="I33" s="1" t="s">
        <v>31</v>
      </c>
      <c r="J33" s="1">
        <v>292</v>
      </c>
      <c r="K33" s="1">
        <v>331</v>
      </c>
      <c r="L33" s="1">
        <v>285</v>
      </c>
      <c r="N33" s="1">
        <v>28</v>
      </c>
      <c r="O33" s="1" t="s">
        <v>31</v>
      </c>
      <c r="P33" s="1">
        <v>293</v>
      </c>
      <c r="Q33" s="1">
        <v>332</v>
      </c>
      <c r="R33" s="1">
        <v>286</v>
      </c>
      <c r="T33" s="1">
        <v>28</v>
      </c>
      <c r="U33" s="1" t="s">
        <v>31</v>
      </c>
      <c r="V33" s="1">
        <v>292</v>
      </c>
      <c r="W33" s="1">
        <v>331</v>
      </c>
      <c r="X33" s="1">
        <v>284</v>
      </c>
      <c r="Z33" s="1">
        <v>28</v>
      </c>
      <c r="AA33" s="1" t="s">
        <v>31</v>
      </c>
      <c r="AB33" s="1">
        <v>291</v>
      </c>
      <c r="AC33" s="1">
        <v>332</v>
      </c>
      <c r="AD33" s="1">
        <v>285</v>
      </c>
      <c r="AF33" s="1">
        <v>28</v>
      </c>
      <c r="AG33" s="1" t="s">
        <v>31</v>
      </c>
      <c r="AH33" s="1">
        <v>291</v>
      </c>
      <c r="AI33" s="1">
        <v>331</v>
      </c>
      <c r="AJ33" s="1">
        <v>284</v>
      </c>
    </row>
    <row r="34" spans="2:36" ht="18" customHeight="1" x14ac:dyDescent="0.2">
      <c r="B34" s="1">
        <v>29</v>
      </c>
      <c r="C34" s="1" t="s">
        <v>32</v>
      </c>
      <c r="D34" s="1">
        <v>183</v>
      </c>
      <c r="E34" s="1">
        <v>208</v>
      </c>
      <c r="F34" s="1">
        <v>201</v>
      </c>
      <c r="H34" s="1">
        <v>29</v>
      </c>
      <c r="I34" s="1" t="s">
        <v>32</v>
      </c>
      <c r="J34" s="1">
        <v>181</v>
      </c>
      <c r="K34" s="1">
        <v>209</v>
      </c>
      <c r="L34" s="1">
        <v>201</v>
      </c>
      <c r="N34" s="1">
        <v>29</v>
      </c>
      <c r="O34" s="1" t="s">
        <v>32</v>
      </c>
      <c r="P34" s="1">
        <v>183</v>
      </c>
      <c r="Q34" s="1">
        <v>210</v>
      </c>
      <c r="R34" s="1">
        <v>205</v>
      </c>
      <c r="T34" s="1">
        <v>29</v>
      </c>
      <c r="U34" s="1" t="s">
        <v>32</v>
      </c>
      <c r="V34" s="1">
        <v>182</v>
      </c>
      <c r="W34" s="1">
        <v>208</v>
      </c>
      <c r="X34" s="1">
        <v>203</v>
      </c>
      <c r="Z34" s="1">
        <v>29</v>
      </c>
      <c r="AA34" s="1" t="s">
        <v>32</v>
      </c>
      <c r="AB34" s="1">
        <v>182</v>
      </c>
      <c r="AC34" s="1">
        <v>206</v>
      </c>
      <c r="AD34" s="1">
        <v>203</v>
      </c>
      <c r="AF34" s="1">
        <v>29</v>
      </c>
      <c r="AG34" s="1" t="s">
        <v>32</v>
      </c>
      <c r="AH34" s="1">
        <v>180</v>
      </c>
      <c r="AI34" s="1">
        <v>204</v>
      </c>
      <c r="AJ34" s="1">
        <v>202</v>
      </c>
    </row>
    <row r="35" spans="2:36" ht="18" customHeight="1" x14ac:dyDescent="0.2">
      <c r="B35" s="1">
        <v>30</v>
      </c>
      <c r="C35" s="1" t="s">
        <v>33</v>
      </c>
      <c r="D35" s="1">
        <v>153</v>
      </c>
      <c r="E35" s="1">
        <v>177</v>
      </c>
      <c r="F35" s="1">
        <v>149</v>
      </c>
      <c r="H35" s="1">
        <v>30</v>
      </c>
      <c r="I35" s="1" t="s">
        <v>33</v>
      </c>
      <c r="J35" s="1">
        <v>153</v>
      </c>
      <c r="K35" s="1">
        <v>176</v>
      </c>
      <c r="L35" s="1">
        <v>149</v>
      </c>
      <c r="N35" s="1">
        <v>30</v>
      </c>
      <c r="O35" s="1" t="s">
        <v>33</v>
      </c>
      <c r="P35" s="1">
        <v>153</v>
      </c>
      <c r="Q35" s="1">
        <v>177</v>
      </c>
      <c r="R35" s="1">
        <v>150</v>
      </c>
      <c r="T35" s="1">
        <v>30</v>
      </c>
      <c r="U35" s="1" t="s">
        <v>33</v>
      </c>
      <c r="V35" s="1">
        <v>153</v>
      </c>
      <c r="W35" s="1">
        <v>178</v>
      </c>
      <c r="X35" s="1">
        <v>150</v>
      </c>
      <c r="Z35" s="1">
        <v>30</v>
      </c>
      <c r="AA35" s="1" t="s">
        <v>33</v>
      </c>
      <c r="AB35" s="1">
        <v>153</v>
      </c>
      <c r="AC35" s="1">
        <v>178</v>
      </c>
      <c r="AD35" s="1">
        <v>150</v>
      </c>
      <c r="AF35" s="1">
        <v>30</v>
      </c>
      <c r="AG35" s="1" t="s">
        <v>33</v>
      </c>
      <c r="AH35" s="1">
        <v>153</v>
      </c>
      <c r="AI35" s="1">
        <v>178</v>
      </c>
      <c r="AJ35" s="1">
        <v>150</v>
      </c>
    </row>
    <row r="36" spans="2:36" ht="18" customHeight="1" x14ac:dyDescent="0.2">
      <c r="B36" s="1">
        <v>31</v>
      </c>
      <c r="C36" s="1" t="s">
        <v>34</v>
      </c>
      <c r="D36" s="1">
        <v>191</v>
      </c>
      <c r="E36" s="1">
        <v>203</v>
      </c>
      <c r="F36" s="1">
        <v>205</v>
      </c>
      <c r="H36" s="1">
        <v>31</v>
      </c>
      <c r="I36" s="1" t="s">
        <v>34</v>
      </c>
      <c r="J36" s="1">
        <v>189</v>
      </c>
      <c r="K36" s="1">
        <v>202</v>
      </c>
      <c r="L36" s="1">
        <v>204</v>
      </c>
      <c r="N36" s="1">
        <v>31</v>
      </c>
      <c r="O36" s="1" t="s">
        <v>34</v>
      </c>
      <c r="P36" s="1">
        <v>189</v>
      </c>
      <c r="Q36" s="1">
        <v>202</v>
      </c>
      <c r="R36" s="1">
        <v>204</v>
      </c>
      <c r="T36" s="1">
        <v>31</v>
      </c>
      <c r="U36" s="1" t="s">
        <v>34</v>
      </c>
      <c r="V36" s="1">
        <v>189</v>
      </c>
      <c r="W36" s="1">
        <v>202</v>
      </c>
      <c r="X36" s="1">
        <v>204</v>
      </c>
      <c r="Z36" s="1">
        <v>31</v>
      </c>
      <c r="AA36" s="1" t="s">
        <v>34</v>
      </c>
      <c r="AB36" s="1">
        <v>190</v>
      </c>
      <c r="AC36" s="1">
        <v>203</v>
      </c>
      <c r="AD36" s="1">
        <v>204</v>
      </c>
      <c r="AF36" s="1">
        <v>31</v>
      </c>
      <c r="AG36" s="1" t="s">
        <v>34</v>
      </c>
      <c r="AH36" s="1">
        <v>185</v>
      </c>
      <c r="AI36" s="1">
        <v>201</v>
      </c>
      <c r="AJ36" s="1">
        <v>202</v>
      </c>
    </row>
    <row r="37" spans="2:36" ht="18" customHeight="1" x14ac:dyDescent="0.2">
      <c r="B37" s="1">
        <v>32</v>
      </c>
      <c r="C37" s="1" t="s">
        <v>35</v>
      </c>
      <c r="D37" s="1">
        <v>219</v>
      </c>
      <c r="E37" s="1">
        <v>235</v>
      </c>
      <c r="F37" s="1">
        <v>216</v>
      </c>
      <c r="H37" s="1">
        <v>32</v>
      </c>
      <c r="I37" s="1" t="s">
        <v>35</v>
      </c>
      <c r="J37" s="1">
        <v>219</v>
      </c>
      <c r="K37" s="1">
        <v>235</v>
      </c>
      <c r="L37" s="1">
        <v>216</v>
      </c>
      <c r="N37" s="1">
        <v>32</v>
      </c>
      <c r="O37" s="1" t="s">
        <v>35</v>
      </c>
      <c r="P37" s="1">
        <v>219</v>
      </c>
      <c r="Q37" s="1">
        <v>236</v>
      </c>
      <c r="R37" s="1">
        <v>217</v>
      </c>
      <c r="T37" s="1">
        <v>32</v>
      </c>
      <c r="U37" s="1" t="s">
        <v>35</v>
      </c>
      <c r="V37" s="1">
        <v>219</v>
      </c>
      <c r="W37" s="1">
        <v>235</v>
      </c>
      <c r="X37" s="1">
        <v>216</v>
      </c>
      <c r="Z37" s="1">
        <v>32</v>
      </c>
      <c r="AA37" s="1" t="s">
        <v>35</v>
      </c>
      <c r="AB37" s="1">
        <v>219</v>
      </c>
      <c r="AC37" s="1">
        <v>235</v>
      </c>
      <c r="AD37" s="1">
        <v>216</v>
      </c>
      <c r="AF37" s="1">
        <v>32</v>
      </c>
      <c r="AG37" s="1" t="s">
        <v>35</v>
      </c>
      <c r="AH37" s="1">
        <v>219</v>
      </c>
      <c r="AI37" s="1">
        <v>235</v>
      </c>
      <c r="AJ37" s="1">
        <v>217</v>
      </c>
    </row>
    <row r="38" spans="2:36" ht="18" customHeight="1" x14ac:dyDescent="0.2">
      <c r="B38" s="1">
        <v>33</v>
      </c>
      <c r="C38" s="1" t="s">
        <v>36</v>
      </c>
      <c r="D38" s="1">
        <v>181</v>
      </c>
      <c r="E38" s="1">
        <v>181</v>
      </c>
      <c r="F38" s="1">
        <v>147</v>
      </c>
      <c r="H38" s="1">
        <v>33</v>
      </c>
      <c r="I38" s="1" t="s">
        <v>36</v>
      </c>
      <c r="J38" s="1">
        <v>181</v>
      </c>
      <c r="K38" s="1">
        <v>181</v>
      </c>
      <c r="L38" s="1">
        <v>147</v>
      </c>
      <c r="N38" s="1">
        <v>33</v>
      </c>
      <c r="O38" s="1" t="s">
        <v>36</v>
      </c>
      <c r="P38" s="1">
        <v>180</v>
      </c>
      <c r="Q38" s="1">
        <v>181</v>
      </c>
      <c r="R38" s="1">
        <v>147</v>
      </c>
      <c r="T38" s="1">
        <v>33</v>
      </c>
      <c r="U38" s="1" t="s">
        <v>36</v>
      </c>
      <c r="V38" s="1">
        <v>179</v>
      </c>
      <c r="W38" s="1">
        <v>181</v>
      </c>
      <c r="X38" s="1">
        <v>147</v>
      </c>
      <c r="Z38" s="1">
        <v>33</v>
      </c>
      <c r="AA38" s="1" t="s">
        <v>36</v>
      </c>
      <c r="AB38" s="1">
        <v>179</v>
      </c>
      <c r="AC38" s="1">
        <v>181</v>
      </c>
      <c r="AD38" s="1">
        <v>147</v>
      </c>
      <c r="AF38" s="1">
        <v>33</v>
      </c>
      <c r="AG38" s="1" t="s">
        <v>36</v>
      </c>
      <c r="AH38" s="1">
        <v>181</v>
      </c>
      <c r="AI38" s="1">
        <v>182</v>
      </c>
      <c r="AJ38" s="1">
        <v>148</v>
      </c>
    </row>
    <row r="39" spans="2:36" ht="18" customHeight="1" x14ac:dyDescent="0.2">
      <c r="B39" s="1">
        <v>34</v>
      </c>
      <c r="C39" s="1" t="s">
        <v>37</v>
      </c>
      <c r="D39" s="1">
        <v>132</v>
      </c>
      <c r="E39" s="1">
        <v>154</v>
      </c>
      <c r="F39" s="1">
        <v>118</v>
      </c>
      <c r="H39" s="1">
        <v>34</v>
      </c>
      <c r="I39" s="1" t="s">
        <v>37</v>
      </c>
      <c r="J39" s="1">
        <v>132</v>
      </c>
      <c r="K39" s="1">
        <v>154</v>
      </c>
      <c r="L39" s="1">
        <v>118</v>
      </c>
      <c r="N39" s="1">
        <v>34</v>
      </c>
      <c r="O39" s="1" t="s">
        <v>37</v>
      </c>
      <c r="P39" s="1">
        <v>133</v>
      </c>
      <c r="Q39" s="1">
        <v>154</v>
      </c>
      <c r="R39" s="1">
        <v>118</v>
      </c>
      <c r="T39" s="1">
        <v>34</v>
      </c>
      <c r="U39" s="1" t="s">
        <v>37</v>
      </c>
      <c r="V39" s="1">
        <v>133</v>
      </c>
      <c r="W39" s="1">
        <v>153</v>
      </c>
      <c r="X39" s="1">
        <v>118</v>
      </c>
      <c r="Z39" s="1">
        <v>34</v>
      </c>
      <c r="AA39" s="1" t="s">
        <v>37</v>
      </c>
      <c r="AB39" s="1">
        <v>133</v>
      </c>
      <c r="AC39" s="1">
        <v>153</v>
      </c>
      <c r="AD39" s="1">
        <v>118</v>
      </c>
      <c r="AF39" s="1">
        <v>34</v>
      </c>
      <c r="AG39" s="1" t="s">
        <v>37</v>
      </c>
      <c r="AH39" s="1">
        <v>133</v>
      </c>
      <c r="AI39" s="1">
        <v>153</v>
      </c>
      <c r="AJ39" s="1">
        <v>118</v>
      </c>
    </row>
    <row r="40" spans="2:36" ht="18" customHeight="1" x14ac:dyDescent="0.2">
      <c r="B40" s="1">
        <v>35</v>
      </c>
      <c r="C40" s="1" t="s">
        <v>38</v>
      </c>
      <c r="D40" s="1">
        <v>163</v>
      </c>
      <c r="E40" s="1">
        <v>217</v>
      </c>
      <c r="F40" s="1">
        <v>158</v>
      </c>
      <c r="H40" s="1">
        <v>35</v>
      </c>
      <c r="I40" s="1" t="s">
        <v>38</v>
      </c>
      <c r="J40" s="1">
        <v>162</v>
      </c>
      <c r="K40" s="1">
        <v>219</v>
      </c>
      <c r="L40" s="1">
        <v>157</v>
      </c>
      <c r="N40" s="1">
        <v>35</v>
      </c>
      <c r="O40" s="1" t="s">
        <v>38</v>
      </c>
      <c r="P40" s="1">
        <v>161</v>
      </c>
      <c r="Q40" s="1">
        <v>219</v>
      </c>
      <c r="R40" s="1">
        <v>157</v>
      </c>
      <c r="T40" s="1">
        <v>35</v>
      </c>
      <c r="U40" s="1" t="s">
        <v>38</v>
      </c>
      <c r="V40" s="1">
        <v>162</v>
      </c>
      <c r="W40" s="1">
        <v>219</v>
      </c>
      <c r="X40" s="1">
        <v>158</v>
      </c>
      <c r="Z40" s="1">
        <v>35</v>
      </c>
      <c r="AA40" s="1" t="s">
        <v>38</v>
      </c>
      <c r="AB40" s="1">
        <v>161</v>
      </c>
      <c r="AC40" s="1">
        <v>218</v>
      </c>
      <c r="AD40" s="1">
        <v>158</v>
      </c>
      <c r="AF40" s="1">
        <v>35</v>
      </c>
      <c r="AG40" s="1" t="s">
        <v>38</v>
      </c>
      <c r="AH40" s="1">
        <v>160</v>
      </c>
      <c r="AI40" s="1">
        <v>215</v>
      </c>
      <c r="AJ40" s="1">
        <v>158</v>
      </c>
    </row>
    <row r="41" spans="2:36" ht="18" customHeight="1" x14ac:dyDescent="0.2">
      <c r="B41" s="1">
        <v>36</v>
      </c>
      <c r="C41" s="1" t="s">
        <v>39</v>
      </c>
      <c r="D41" s="1">
        <v>191</v>
      </c>
      <c r="E41" s="1">
        <v>210</v>
      </c>
      <c r="F41" s="1">
        <v>182</v>
      </c>
      <c r="H41" s="1">
        <v>36</v>
      </c>
      <c r="I41" s="1" t="s">
        <v>39</v>
      </c>
      <c r="J41" s="1">
        <v>190</v>
      </c>
      <c r="K41" s="1">
        <v>210</v>
      </c>
      <c r="L41" s="1">
        <v>182</v>
      </c>
      <c r="N41" s="1">
        <v>36</v>
      </c>
      <c r="O41" s="1" t="s">
        <v>39</v>
      </c>
      <c r="P41" s="1">
        <v>189</v>
      </c>
      <c r="Q41" s="1">
        <v>209</v>
      </c>
      <c r="R41" s="1">
        <v>182</v>
      </c>
      <c r="T41" s="1">
        <v>36</v>
      </c>
      <c r="U41" s="1" t="s">
        <v>39</v>
      </c>
      <c r="V41" s="1">
        <v>189</v>
      </c>
      <c r="W41" s="1">
        <v>208</v>
      </c>
      <c r="X41" s="1">
        <v>181</v>
      </c>
      <c r="Z41" s="1">
        <v>36</v>
      </c>
      <c r="AA41" s="1" t="s">
        <v>39</v>
      </c>
      <c r="AB41" s="1">
        <v>190</v>
      </c>
      <c r="AC41" s="1">
        <v>213</v>
      </c>
      <c r="AD41" s="1">
        <v>183</v>
      </c>
      <c r="AF41" s="1">
        <v>36</v>
      </c>
      <c r="AG41" s="1" t="s">
        <v>39</v>
      </c>
      <c r="AH41" s="1">
        <v>191</v>
      </c>
      <c r="AI41" s="1">
        <v>213</v>
      </c>
      <c r="AJ41" s="1">
        <v>183</v>
      </c>
    </row>
    <row r="42" spans="2:36" ht="18" customHeight="1" x14ac:dyDescent="0.2">
      <c r="B42" s="1">
        <v>37</v>
      </c>
      <c r="C42" s="1" t="s">
        <v>40</v>
      </c>
      <c r="D42" s="1">
        <v>84</v>
      </c>
      <c r="E42" s="1">
        <v>85</v>
      </c>
      <c r="F42" s="1">
        <v>75</v>
      </c>
      <c r="H42" s="1">
        <v>37</v>
      </c>
      <c r="I42" s="1" t="s">
        <v>40</v>
      </c>
      <c r="J42" s="1">
        <v>84</v>
      </c>
      <c r="K42" s="1">
        <v>86</v>
      </c>
      <c r="L42" s="1">
        <v>75</v>
      </c>
      <c r="N42" s="1">
        <v>37</v>
      </c>
      <c r="O42" s="1" t="s">
        <v>40</v>
      </c>
      <c r="P42" s="1">
        <v>84</v>
      </c>
      <c r="Q42" s="1">
        <v>86</v>
      </c>
      <c r="R42" s="1">
        <v>75</v>
      </c>
      <c r="T42" s="1">
        <v>37</v>
      </c>
      <c r="U42" s="1" t="s">
        <v>40</v>
      </c>
      <c r="V42" s="1">
        <v>84</v>
      </c>
      <c r="W42" s="1">
        <v>88</v>
      </c>
      <c r="X42" s="1">
        <v>76</v>
      </c>
      <c r="Z42" s="1">
        <v>37</v>
      </c>
      <c r="AA42" s="1" t="s">
        <v>40</v>
      </c>
      <c r="AB42" s="1">
        <v>84</v>
      </c>
      <c r="AC42" s="1">
        <v>88</v>
      </c>
      <c r="AD42" s="1">
        <v>76</v>
      </c>
      <c r="AF42" s="1">
        <v>37</v>
      </c>
      <c r="AG42" s="1" t="s">
        <v>40</v>
      </c>
      <c r="AH42" s="1">
        <v>84</v>
      </c>
      <c r="AI42" s="1">
        <v>87</v>
      </c>
      <c r="AJ42" s="1">
        <v>75</v>
      </c>
    </row>
    <row r="43" spans="2:36" ht="18" customHeight="1" x14ac:dyDescent="0.2">
      <c r="B43" s="1">
        <v>38</v>
      </c>
      <c r="C43" s="1" t="s">
        <v>41</v>
      </c>
      <c r="D43" s="1">
        <v>114</v>
      </c>
      <c r="E43" s="1">
        <v>127</v>
      </c>
      <c r="F43" s="1">
        <v>108</v>
      </c>
      <c r="H43" s="1">
        <v>38</v>
      </c>
      <c r="I43" s="1" t="s">
        <v>41</v>
      </c>
      <c r="J43" s="1">
        <v>114</v>
      </c>
      <c r="K43" s="1">
        <v>126</v>
      </c>
      <c r="L43" s="1">
        <v>107</v>
      </c>
      <c r="N43" s="1">
        <v>38</v>
      </c>
      <c r="O43" s="1" t="s">
        <v>41</v>
      </c>
      <c r="P43" s="1">
        <v>111</v>
      </c>
      <c r="Q43" s="1">
        <v>126</v>
      </c>
      <c r="R43" s="1">
        <v>104</v>
      </c>
      <c r="T43" s="1">
        <v>38</v>
      </c>
      <c r="U43" s="1" t="s">
        <v>41</v>
      </c>
      <c r="V43" s="1">
        <v>111</v>
      </c>
      <c r="W43" s="1">
        <v>126</v>
      </c>
      <c r="X43" s="1">
        <v>104</v>
      </c>
      <c r="Z43" s="1">
        <v>38</v>
      </c>
      <c r="AA43" s="1" t="s">
        <v>41</v>
      </c>
      <c r="AB43" s="1">
        <v>111</v>
      </c>
      <c r="AC43" s="1">
        <v>125</v>
      </c>
      <c r="AD43" s="1">
        <v>104</v>
      </c>
      <c r="AF43" s="1">
        <v>38</v>
      </c>
      <c r="AG43" s="1" t="s">
        <v>41</v>
      </c>
      <c r="AH43" s="1">
        <v>112</v>
      </c>
      <c r="AI43" s="1">
        <v>127</v>
      </c>
      <c r="AJ43" s="1">
        <v>105</v>
      </c>
    </row>
    <row r="44" spans="2:36" ht="18" customHeight="1" x14ac:dyDescent="0.2">
      <c r="B44" s="1">
        <v>100</v>
      </c>
      <c r="C44" s="1" t="s">
        <v>42</v>
      </c>
      <c r="D44" s="1">
        <v>441</v>
      </c>
      <c r="E44" s="1">
        <v>538</v>
      </c>
      <c r="F44" s="1">
        <v>595</v>
      </c>
      <c r="H44" s="1">
        <v>100</v>
      </c>
      <c r="I44" s="1" t="s">
        <v>42</v>
      </c>
      <c r="J44" s="1">
        <v>441</v>
      </c>
      <c r="K44" s="1">
        <v>540</v>
      </c>
      <c r="L44" s="1">
        <v>598</v>
      </c>
      <c r="N44" s="1">
        <v>100</v>
      </c>
      <c r="O44" s="1" t="s">
        <v>42</v>
      </c>
      <c r="P44" s="1">
        <v>441</v>
      </c>
      <c r="Q44" s="1">
        <v>538</v>
      </c>
      <c r="R44" s="1">
        <v>596</v>
      </c>
      <c r="T44" s="1">
        <v>100</v>
      </c>
      <c r="U44" s="1" t="s">
        <v>42</v>
      </c>
      <c r="V44" s="1">
        <v>436</v>
      </c>
      <c r="W44" s="1">
        <v>535</v>
      </c>
      <c r="X44" s="1">
        <v>588</v>
      </c>
      <c r="Z44" s="1">
        <v>100</v>
      </c>
      <c r="AA44" s="1" t="s">
        <v>42</v>
      </c>
      <c r="AB44" s="1">
        <v>432</v>
      </c>
      <c r="AC44" s="1">
        <v>534</v>
      </c>
      <c r="AD44" s="1">
        <v>587</v>
      </c>
      <c r="AF44" s="1">
        <v>100</v>
      </c>
      <c r="AG44" s="1" t="s">
        <v>42</v>
      </c>
      <c r="AH44" s="1">
        <v>438</v>
      </c>
      <c r="AI44" s="1">
        <v>533</v>
      </c>
      <c r="AJ44" s="1">
        <v>593</v>
      </c>
    </row>
    <row r="45" spans="2:36" ht="18" customHeight="1" x14ac:dyDescent="0.2">
      <c r="B45" s="1">
        <v>101</v>
      </c>
      <c r="C45" s="1" t="s">
        <v>43</v>
      </c>
      <c r="D45" s="1">
        <v>199</v>
      </c>
      <c r="E45" s="1">
        <v>199</v>
      </c>
      <c r="F45" s="1">
        <v>191</v>
      </c>
      <c r="H45" s="1">
        <v>101</v>
      </c>
      <c r="I45" s="1" t="s">
        <v>43</v>
      </c>
      <c r="J45" s="1">
        <v>200</v>
      </c>
      <c r="K45" s="1">
        <v>199</v>
      </c>
      <c r="L45" s="1">
        <v>192</v>
      </c>
      <c r="N45" s="1">
        <v>101</v>
      </c>
      <c r="O45" s="1" t="s">
        <v>43</v>
      </c>
      <c r="P45" s="1">
        <v>201</v>
      </c>
      <c r="Q45" s="1">
        <v>202</v>
      </c>
      <c r="R45" s="1">
        <v>196</v>
      </c>
      <c r="T45" s="1">
        <v>101</v>
      </c>
      <c r="U45" s="1" t="s">
        <v>43</v>
      </c>
      <c r="V45" s="1">
        <v>203</v>
      </c>
      <c r="W45" s="1">
        <v>202</v>
      </c>
      <c r="X45" s="1">
        <v>196</v>
      </c>
      <c r="Z45" s="1">
        <v>101</v>
      </c>
      <c r="AA45" s="1" t="s">
        <v>43</v>
      </c>
      <c r="AB45" s="1">
        <v>204</v>
      </c>
      <c r="AC45" s="1">
        <v>201</v>
      </c>
      <c r="AD45" s="1">
        <v>196</v>
      </c>
      <c r="AF45" s="1">
        <v>101</v>
      </c>
      <c r="AG45" s="1" t="s">
        <v>43</v>
      </c>
      <c r="AH45" s="1">
        <v>202</v>
      </c>
      <c r="AI45" s="1">
        <v>203</v>
      </c>
      <c r="AJ45" s="1">
        <v>196</v>
      </c>
    </row>
    <row r="46" spans="2:36" ht="18" customHeight="1" x14ac:dyDescent="0.2">
      <c r="B46" s="1">
        <v>102</v>
      </c>
      <c r="C46" s="1" t="s">
        <v>44</v>
      </c>
      <c r="D46" s="1">
        <v>415</v>
      </c>
      <c r="E46" s="1">
        <v>423</v>
      </c>
      <c r="F46" s="1">
        <v>443</v>
      </c>
      <c r="H46" s="1">
        <v>102</v>
      </c>
      <c r="I46" s="1" t="s">
        <v>44</v>
      </c>
      <c r="J46" s="1">
        <v>414</v>
      </c>
      <c r="K46" s="1">
        <v>420</v>
      </c>
      <c r="L46" s="1">
        <v>440</v>
      </c>
      <c r="N46" s="1">
        <v>102</v>
      </c>
      <c r="O46" s="1" t="s">
        <v>44</v>
      </c>
      <c r="P46" s="1">
        <v>416</v>
      </c>
      <c r="Q46" s="1">
        <v>423</v>
      </c>
      <c r="R46" s="1">
        <v>442</v>
      </c>
      <c r="T46" s="1">
        <v>102</v>
      </c>
      <c r="U46" s="1" t="s">
        <v>44</v>
      </c>
      <c r="V46" s="1">
        <v>417</v>
      </c>
      <c r="W46" s="1">
        <v>423</v>
      </c>
      <c r="X46" s="1">
        <v>442</v>
      </c>
      <c r="Z46" s="1">
        <v>102</v>
      </c>
      <c r="AA46" s="1" t="s">
        <v>44</v>
      </c>
      <c r="AB46" s="1">
        <v>418</v>
      </c>
      <c r="AC46" s="1">
        <v>422</v>
      </c>
      <c r="AD46" s="1">
        <v>441</v>
      </c>
      <c r="AF46" s="1">
        <v>102</v>
      </c>
      <c r="AG46" s="1" t="s">
        <v>44</v>
      </c>
      <c r="AH46" s="1">
        <v>419</v>
      </c>
      <c r="AI46" s="1">
        <v>422</v>
      </c>
      <c r="AJ46" s="1">
        <v>441</v>
      </c>
    </row>
    <row r="47" spans="2:36" ht="18" customHeight="1" x14ac:dyDescent="0.2">
      <c r="B47" s="1">
        <v>103</v>
      </c>
      <c r="C47" s="1" t="s">
        <v>45</v>
      </c>
      <c r="D47" s="1">
        <v>612</v>
      </c>
      <c r="E47" s="1">
        <v>622</v>
      </c>
      <c r="F47" s="1">
        <v>629</v>
      </c>
      <c r="H47" s="1">
        <v>103</v>
      </c>
      <c r="I47" s="1" t="s">
        <v>45</v>
      </c>
      <c r="J47" s="1">
        <v>615</v>
      </c>
      <c r="K47" s="1">
        <v>625</v>
      </c>
      <c r="L47" s="1">
        <v>635</v>
      </c>
      <c r="N47" s="1">
        <v>103</v>
      </c>
      <c r="O47" s="1" t="s">
        <v>45</v>
      </c>
      <c r="P47" s="1">
        <v>617</v>
      </c>
      <c r="Q47" s="1">
        <v>628</v>
      </c>
      <c r="R47" s="1">
        <v>638</v>
      </c>
      <c r="T47" s="1">
        <v>103</v>
      </c>
      <c r="U47" s="1" t="s">
        <v>45</v>
      </c>
      <c r="V47" s="1">
        <v>617</v>
      </c>
      <c r="W47" s="1">
        <v>629</v>
      </c>
      <c r="X47" s="1">
        <v>638</v>
      </c>
      <c r="Z47" s="1">
        <v>103</v>
      </c>
      <c r="AA47" s="1" t="s">
        <v>45</v>
      </c>
      <c r="AB47" s="1">
        <v>619</v>
      </c>
      <c r="AC47" s="1">
        <v>631</v>
      </c>
      <c r="AD47" s="1">
        <v>639</v>
      </c>
      <c r="AF47" s="1">
        <v>103</v>
      </c>
      <c r="AG47" s="1" t="s">
        <v>45</v>
      </c>
      <c r="AH47" s="1">
        <v>621</v>
      </c>
      <c r="AI47" s="1">
        <v>635</v>
      </c>
      <c r="AJ47" s="1">
        <v>645</v>
      </c>
    </row>
    <row r="48" spans="2:36" ht="18" customHeight="1" x14ac:dyDescent="0.2">
      <c r="B48" s="1">
        <v>104</v>
      </c>
      <c r="C48" s="1" t="s">
        <v>46</v>
      </c>
      <c r="D48" s="1">
        <v>531</v>
      </c>
      <c r="E48" s="1">
        <v>512</v>
      </c>
      <c r="F48" s="1">
        <v>515</v>
      </c>
      <c r="H48" s="1">
        <v>104</v>
      </c>
      <c r="I48" s="1" t="s">
        <v>46</v>
      </c>
      <c r="J48" s="1">
        <v>530</v>
      </c>
      <c r="K48" s="1">
        <v>511</v>
      </c>
      <c r="L48" s="1">
        <v>513</v>
      </c>
      <c r="N48" s="1">
        <v>104</v>
      </c>
      <c r="O48" s="1" t="s">
        <v>46</v>
      </c>
      <c r="P48" s="1">
        <v>529</v>
      </c>
      <c r="Q48" s="1">
        <v>506</v>
      </c>
      <c r="R48" s="1">
        <v>511</v>
      </c>
      <c r="T48" s="1">
        <v>104</v>
      </c>
      <c r="U48" s="1" t="s">
        <v>46</v>
      </c>
      <c r="V48" s="1">
        <v>531</v>
      </c>
      <c r="W48" s="1">
        <v>515</v>
      </c>
      <c r="X48" s="1">
        <v>524</v>
      </c>
      <c r="Z48" s="1">
        <v>104</v>
      </c>
      <c r="AA48" s="1" t="s">
        <v>46</v>
      </c>
      <c r="AB48" s="1">
        <v>533</v>
      </c>
      <c r="AC48" s="1">
        <v>517</v>
      </c>
      <c r="AD48" s="1">
        <v>526</v>
      </c>
      <c r="AF48" s="1">
        <v>104</v>
      </c>
      <c r="AG48" s="1" t="s">
        <v>46</v>
      </c>
      <c r="AH48" s="1">
        <v>536</v>
      </c>
      <c r="AI48" s="1">
        <v>518</v>
      </c>
      <c r="AJ48" s="1">
        <v>527</v>
      </c>
    </row>
    <row r="49" spans="2:36" ht="18" customHeight="1" x14ac:dyDescent="0.2">
      <c r="B49" s="1">
        <v>105</v>
      </c>
      <c r="C49" s="1" t="s">
        <v>47</v>
      </c>
      <c r="D49" s="1">
        <v>515</v>
      </c>
      <c r="E49" s="1">
        <v>502</v>
      </c>
      <c r="F49" s="1">
        <v>550</v>
      </c>
      <c r="H49" s="1">
        <v>105</v>
      </c>
      <c r="I49" s="1" t="s">
        <v>47</v>
      </c>
      <c r="J49" s="1">
        <v>515</v>
      </c>
      <c r="K49" s="1">
        <v>497</v>
      </c>
      <c r="L49" s="1">
        <v>547</v>
      </c>
      <c r="N49" s="1">
        <v>105</v>
      </c>
      <c r="O49" s="1" t="s">
        <v>47</v>
      </c>
      <c r="P49" s="1">
        <v>517</v>
      </c>
      <c r="Q49" s="1">
        <v>498</v>
      </c>
      <c r="R49" s="1">
        <v>551</v>
      </c>
      <c r="T49" s="1">
        <v>105</v>
      </c>
      <c r="U49" s="1" t="s">
        <v>47</v>
      </c>
      <c r="V49" s="1">
        <v>516</v>
      </c>
      <c r="W49" s="1">
        <v>500</v>
      </c>
      <c r="X49" s="1">
        <v>549</v>
      </c>
      <c r="Z49" s="1">
        <v>105</v>
      </c>
      <c r="AA49" s="1" t="s">
        <v>47</v>
      </c>
      <c r="AB49" s="1">
        <v>513</v>
      </c>
      <c r="AC49" s="1">
        <v>497</v>
      </c>
      <c r="AD49" s="1">
        <v>545</v>
      </c>
      <c r="AF49" s="1">
        <v>105</v>
      </c>
      <c r="AG49" s="1" t="s">
        <v>47</v>
      </c>
      <c r="AH49" s="1">
        <v>517</v>
      </c>
      <c r="AI49" s="1">
        <v>495</v>
      </c>
      <c r="AJ49" s="1">
        <v>546</v>
      </c>
    </row>
    <row r="50" spans="2:36" ht="18" customHeight="1" x14ac:dyDescent="0.2">
      <c r="B50" s="1">
        <v>106</v>
      </c>
      <c r="C50" s="1" t="s">
        <v>48</v>
      </c>
      <c r="D50" s="1">
        <v>445</v>
      </c>
      <c r="E50" s="1">
        <v>489</v>
      </c>
      <c r="F50" s="1">
        <v>434</v>
      </c>
      <c r="H50" s="1">
        <v>106</v>
      </c>
      <c r="I50" s="1" t="s">
        <v>48</v>
      </c>
      <c r="J50" s="1">
        <v>444</v>
      </c>
      <c r="K50" s="1">
        <v>493</v>
      </c>
      <c r="L50" s="1">
        <v>437</v>
      </c>
      <c r="N50" s="1">
        <v>106</v>
      </c>
      <c r="O50" s="1" t="s">
        <v>48</v>
      </c>
      <c r="P50" s="1">
        <v>440</v>
      </c>
      <c r="Q50" s="1">
        <v>491</v>
      </c>
      <c r="R50" s="1">
        <v>437</v>
      </c>
      <c r="T50" s="1">
        <v>106</v>
      </c>
      <c r="U50" s="1" t="s">
        <v>48</v>
      </c>
      <c r="V50" s="1">
        <v>444</v>
      </c>
      <c r="W50" s="1">
        <v>495</v>
      </c>
      <c r="X50" s="1">
        <v>442</v>
      </c>
      <c r="Z50" s="1">
        <v>106</v>
      </c>
      <c r="AA50" s="1" t="s">
        <v>48</v>
      </c>
      <c r="AB50" s="1">
        <v>446</v>
      </c>
      <c r="AC50" s="1">
        <v>494</v>
      </c>
      <c r="AD50" s="1">
        <v>443</v>
      </c>
      <c r="AF50" s="1">
        <v>106</v>
      </c>
      <c r="AG50" s="1" t="s">
        <v>48</v>
      </c>
      <c r="AH50" s="1">
        <v>444</v>
      </c>
      <c r="AI50" s="1">
        <v>495</v>
      </c>
      <c r="AJ50" s="1">
        <v>440</v>
      </c>
    </row>
    <row r="51" spans="2:36" ht="18" customHeight="1" x14ac:dyDescent="0.2">
      <c r="B51" s="1">
        <v>107</v>
      </c>
      <c r="C51" s="1" t="s">
        <v>49</v>
      </c>
      <c r="D51" s="1">
        <v>402</v>
      </c>
      <c r="E51" s="1">
        <v>404</v>
      </c>
      <c r="F51" s="1">
        <v>460</v>
      </c>
      <c r="H51" s="1">
        <v>107</v>
      </c>
      <c r="I51" s="1" t="s">
        <v>49</v>
      </c>
      <c r="J51" s="1">
        <v>401</v>
      </c>
      <c r="K51" s="1">
        <v>400</v>
      </c>
      <c r="L51" s="1">
        <v>456</v>
      </c>
      <c r="N51" s="1">
        <v>107</v>
      </c>
      <c r="O51" s="1" t="s">
        <v>49</v>
      </c>
      <c r="P51" s="1">
        <v>398</v>
      </c>
      <c r="Q51" s="1">
        <v>401</v>
      </c>
      <c r="R51" s="1">
        <v>456</v>
      </c>
      <c r="T51" s="1">
        <v>107</v>
      </c>
      <c r="U51" s="1" t="s">
        <v>49</v>
      </c>
      <c r="V51" s="1">
        <v>399</v>
      </c>
      <c r="W51" s="1">
        <v>395</v>
      </c>
      <c r="X51" s="1">
        <v>456</v>
      </c>
      <c r="Z51" s="1">
        <v>107</v>
      </c>
      <c r="AA51" s="1" t="s">
        <v>49</v>
      </c>
      <c r="AB51" s="1">
        <v>401</v>
      </c>
      <c r="AC51" s="1">
        <v>397</v>
      </c>
      <c r="AD51" s="1">
        <v>457</v>
      </c>
      <c r="AF51" s="1">
        <v>107</v>
      </c>
      <c r="AG51" s="1" t="s">
        <v>49</v>
      </c>
      <c r="AH51" s="1">
        <v>398</v>
      </c>
      <c r="AI51" s="1">
        <v>395</v>
      </c>
      <c r="AJ51" s="1">
        <v>451</v>
      </c>
    </row>
    <row r="52" spans="2:36" ht="18" customHeight="1" x14ac:dyDescent="0.2">
      <c r="B52" s="1">
        <v>108</v>
      </c>
      <c r="C52" s="1" t="s">
        <v>50</v>
      </c>
      <c r="D52" s="1">
        <v>709</v>
      </c>
      <c r="E52" s="1">
        <v>814</v>
      </c>
      <c r="F52" s="1">
        <v>747</v>
      </c>
      <c r="H52" s="1">
        <v>108</v>
      </c>
      <c r="I52" s="1" t="s">
        <v>50</v>
      </c>
      <c r="J52" s="1">
        <v>708</v>
      </c>
      <c r="K52" s="1">
        <v>815</v>
      </c>
      <c r="L52" s="1">
        <v>748</v>
      </c>
      <c r="N52" s="1">
        <v>108</v>
      </c>
      <c r="O52" s="1" t="s">
        <v>50</v>
      </c>
      <c r="P52" s="1">
        <v>707</v>
      </c>
      <c r="Q52" s="1">
        <v>813</v>
      </c>
      <c r="R52" s="1">
        <v>748</v>
      </c>
      <c r="T52" s="1">
        <v>108</v>
      </c>
      <c r="U52" s="1" t="s">
        <v>50</v>
      </c>
      <c r="V52" s="1">
        <v>719</v>
      </c>
      <c r="W52" s="1">
        <v>822</v>
      </c>
      <c r="X52" s="1">
        <v>757</v>
      </c>
      <c r="Z52" s="1">
        <v>108</v>
      </c>
      <c r="AA52" s="1" t="s">
        <v>50</v>
      </c>
      <c r="AB52" s="1">
        <v>726</v>
      </c>
      <c r="AC52" s="1">
        <v>827</v>
      </c>
      <c r="AD52" s="1">
        <v>765</v>
      </c>
      <c r="AF52" s="1">
        <v>108</v>
      </c>
      <c r="AG52" s="1" t="s">
        <v>50</v>
      </c>
      <c r="AH52" s="1">
        <v>728</v>
      </c>
      <c r="AI52" s="1">
        <v>828</v>
      </c>
      <c r="AJ52" s="1">
        <v>769</v>
      </c>
    </row>
    <row r="53" spans="2:36" ht="18" customHeight="1" x14ac:dyDescent="0.2">
      <c r="B53" s="1">
        <v>109</v>
      </c>
      <c r="C53" s="1" t="s">
        <v>51</v>
      </c>
      <c r="D53" s="1">
        <v>866</v>
      </c>
      <c r="E53" s="1">
        <v>888</v>
      </c>
      <c r="F53" s="1">
        <v>930</v>
      </c>
      <c r="H53" s="1">
        <v>109</v>
      </c>
      <c r="I53" s="1" t="s">
        <v>51</v>
      </c>
      <c r="J53" s="1">
        <v>865</v>
      </c>
      <c r="K53" s="1">
        <v>891</v>
      </c>
      <c r="L53" s="1">
        <v>929</v>
      </c>
      <c r="N53" s="1">
        <v>109</v>
      </c>
      <c r="O53" s="1" t="s">
        <v>51</v>
      </c>
      <c r="P53" s="1">
        <v>865</v>
      </c>
      <c r="Q53" s="1">
        <v>893</v>
      </c>
      <c r="R53" s="1">
        <v>931</v>
      </c>
      <c r="T53" s="1">
        <v>109</v>
      </c>
      <c r="U53" s="1" t="s">
        <v>51</v>
      </c>
      <c r="V53" s="1">
        <v>856</v>
      </c>
      <c r="W53" s="1">
        <v>898</v>
      </c>
      <c r="X53" s="1">
        <v>931</v>
      </c>
      <c r="Z53" s="1">
        <v>109</v>
      </c>
      <c r="AA53" s="1" t="s">
        <v>51</v>
      </c>
      <c r="AB53" s="1">
        <v>857</v>
      </c>
      <c r="AC53" s="1">
        <v>901</v>
      </c>
      <c r="AD53" s="1">
        <v>929</v>
      </c>
      <c r="AF53" s="1">
        <v>109</v>
      </c>
      <c r="AG53" s="1" t="s">
        <v>51</v>
      </c>
      <c r="AH53" s="1">
        <v>855</v>
      </c>
      <c r="AI53" s="1">
        <v>901</v>
      </c>
      <c r="AJ53" s="1">
        <v>928</v>
      </c>
    </row>
    <row r="54" spans="2:36" ht="18" customHeight="1" x14ac:dyDescent="0.2">
      <c r="B54" s="1">
        <v>110</v>
      </c>
      <c r="C54" s="1" t="s">
        <v>52</v>
      </c>
      <c r="D54" s="1">
        <v>340</v>
      </c>
      <c r="E54" s="1">
        <v>380</v>
      </c>
      <c r="F54" s="1">
        <v>348</v>
      </c>
      <c r="H54" s="1">
        <v>110</v>
      </c>
      <c r="I54" s="1" t="s">
        <v>52</v>
      </c>
      <c r="J54" s="1">
        <v>340</v>
      </c>
      <c r="K54" s="1">
        <v>379</v>
      </c>
      <c r="L54" s="1">
        <v>348</v>
      </c>
      <c r="N54" s="1">
        <v>110</v>
      </c>
      <c r="O54" s="1" t="s">
        <v>52</v>
      </c>
      <c r="P54" s="1">
        <v>342</v>
      </c>
      <c r="Q54" s="1">
        <v>380</v>
      </c>
      <c r="R54" s="1">
        <v>349</v>
      </c>
      <c r="T54" s="1">
        <v>110</v>
      </c>
      <c r="U54" s="1" t="s">
        <v>52</v>
      </c>
      <c r="V54" s="1">
        <v>342</v>
      </c>
      <c r="W54" s="1">
        <v>379</v>
      </c>
      <c r="X54" s="1">
        <v>348</v>
      </c>
      <c r="Z54" s="1">
        <v>110</v>
      </c>
      <c r="AA54" s="1" t="s">
        <v>52</v>
      </c>
      <c r="AB54" s="1">
        <v>340</v>
      </c>
      <c r="AC54" s="1">
        <v>378</v>
      </c>
      <c r="AD54" s="1">
        <v>346</v>
      </c>
      <c r="AF54" s="1">
        <v>110</v>
      </c>
      <c r="AG54" s="1" t="s">
        <v>52</v>
      </c>
      <c r="AH54" s="1">
        <v>338</v>
      </c>
      <c r="AI54" s="1">
        <v>375</v>
      </c>
      <c r="AJ54" s="1">
        <v>343</v>
      </c>
    </row>
    <row r="55" spans="2:36" ht="18" customHeight="1" x14ac:dyDescent="0.2">
      <c r="B55" s="1">
        <v>111</v>
      </c>
      <c r="C55" s="1" t="s">
        <v>53</v>
      </c>
      <c r="D55" s="1">
        <v>469</v>
      </c>
      <c r="E55" s="1">
        <v>483</v>
      </c>
      <c r="F55" s="1">
        <v>429</v>
      </c>
      <c r="H55" s="1">
        <v>111</v>
      </c>
      <c r="I55" s="1" t="s">
        <v>53</v>
      </c>
      <c r="J55" s="1">
        <v>469</v>
      </c>
      <c r="K55" s="1">
        <v>482</v>
      </c>
      <c r="L55" s="1">
        <v>428</v>
      </c>
      <c r="N55" s="1">
        <v>111</v>
      </c>
      <c r="O55" s="1" t="s">
        <v>53</v>
      </c>
      <c r="P55" s="1">
        <v>468</v>
      </c>
      <c r="Q55" s="1">
        <v>481</v>
      </c>
      <c r="R55" s="1">
        <v>425</v>
      </c>
      <c r="T55" s="1">
        <v>111</v>
      </c>
      <c r="U55" s="1" t="s">
        <v>53</v>
      </c>
      <c r="V55" s="1">
        <v>465</v>
      </c>
      <c r="W55" s="1">
        <v>480</v>
      </c>
      <c r="X55" s="1">
        <v>426</v>
      </c>
      <c r="Z55" s="1">
        <v>111</v>
      </c>
      <c r="AA55" s="1" t="s">
        <v>53</v>
      </c>
      <c r="AB55" s="1">
        <v>469</v>
      </c>
      <c r="AC55" s="1">
        <v>481</v>
      </c>
      <c r="AD55" s="1">
        <v>428</v>
      </c>
      <c r="AF55" s="1">
        <v>111</v>
      </c>
      <c r="AG55" s="1" t="s">
        <v>53</v>
      </c>
      <c r="AH55" s="1">
        <v>467</v>
      </c>
      <c r="AI55" s="1">
        <v>478</v>
      </c>
      <c r="AJ55" s="1">
        <v>425</v>
      </c>
    </row>
    <row r="56" spans="2:36" ht="18" customHeight="1" x14ac:dyDescent="0.2">
      <c r="B56" s="1">
        <v>112</v>
      </c>
      <c r="C56" s="1" t="s">
        <v>54</v>
      </c>
      <c r="D56" s="1">
        <v>292</v>
      </c>
      <c r="E56" s="1">
        <v>355</v>
      </c>
      <c r="F56" s="1">
        <v>301</v>
      </c>
      <c r="H56" s="1">
        <v>112</v>
      </c>
      <c r="I56" s="1" t="s">
        <v>54</v>
      </c>
      <c r="J56" s="1">
        <v>288</v>
      </c>
      <c r="K56" s="1">
        <v>351</v>
      </c>
      <c r="L56" s="1">
        <v>297</v>
      </c>
      <c r="N56" s="1">
        <v>112</v>
      </c>
      <c r="O56" s="1" t="s">
        <v>54</v>
      </c>
      <c r="P56" s="1">
        <v>288</v>
      </c>
      <c r="Q56" s="1">
        <v>352</v>
      </c>
      <c r="R56" s="1">
        <v>297</v>
      </c>
      <c r="T56" s="1">
        <v>112</v>
      </c>
      <c r="U56" s="1" t="s">
        <v>54</v>
      </c>
      <c r="V56" s="1">
        <v>288</v>
      </c>
      <c r="W56" s="1">
        <v>351</v>
      </c>
      <c r="X56" s="1">
        <v>298</v>
      </c>
      <c r="Z56" s="1">
        <v>112</v>
      </c>
      <c r="AA56" s="1" t="s">
        <v>54</v>
      </c>
      <c r="AB56" s="1">
        <v>284</v>
      </c>
      <c r="AC56" s="1">
        <v>350</v>
      </c>
      <c r="AD56" s="1">
        <v>296</v>
      </c>
      <c r="AF56" s="1">
        <v>112</v>
      </c>
      <c r="AG56" s="1" t="s">
        <v>54</v>
      </c>
      <c r="AH56" s="1">
        <v>287</v>
      </c>
      <c r="AI56" s="1">
        <v>351</v>
      </c>
      <c r="AJ56" s="1">
        <v>297</v>
      </c>
    </row>
    <row r="57" spans="2:36" ht="18" customHeight="1" x14ac:dyDescent="0.2">
      <c r="B57" s="1">
        <v>113</v>
      </c>
      <c r="C57" s="1" t="s">
        <v>55</v>
      </c>
      <c r="D57" s="1">
        <v>437</v>
      </c>
      <c r="E57" s="1">
        <v>524</v>
      </c>
      <c r="F57" s="1">
        <v>447</v>
      </c>
      <c r="H57" s="1">
        <v>113</v>
      </c>
      <c r="I57" s="1" t="s">
        <v>55</v>
      </c>
      <c r="J57" s="1">
        <v>436</v>
      </c>
      <c r="K57" s="1">
        <v>522</v>
      </c>
      <c r="L57" s="1">
        <v>444</v>
      </c>
      <c r="N57" s="1">
        <v>113</v>
      </c>
      <c r="O57" s="1" t="s">
        <v>55</v>
      </c>
      <c r="P57" s="1">
        <v>437</v>
      </c>
      <c r="Q57" s="1">
        <v>520</v>
      </c>
      <c r="R57" s="1">
        <v>444</v>
      </c>
      <c r="T57" s="1">
        <v>113</v>
      </c>
      <c r="U57" s="1" t="s">
        <v>55</v>
      </c>
      <c r="V57" s="1">
        <v>435</v>
      </c>
      <c r="W57" s="1">
        <v>518</v>
      </c>
      <c r="X57" s="1">
        <v>441</v>
      </c>
      <c r="Z57" s="1">
        <v>113</v>
      </c>
      <c r="AA57" s="1" t="s">
        <v>55</v>
      </c>
      <c r="AB57" s="1">
        <v>434</v>
      </c>
      <c r="AC57" s="1">
        <v>517</v>
      </c>
      <c r="AD57" s="1">
        <v>442</v>
      </c>
      <c r="AF57" s="1">
        <v>113</v>
      </c>
      <c r="AG57" s="1" t="s">
        <v>55</v>
      </c>
      <c r="AH57" s="1">
        <v>431</v>
      </c>
      <c r="AI57" s="1">
        <v>515</v>
      </c>
      <c r="AJ57" s="1">
        <v>442</v>
      </c>
    </row>
    <row r="58" spans="2:36" ht="18" customHeight="1" x14ac:dyDescent="0.2">
      <c r="B58" s="1">
        <v>114</v>
      </c>
      <c r="C58" s="1" t="s">
        <v>56</v>
      </c>
      <c r="D58" s="1">
        <v>906</v>
      </c>
      <c r="E58" s="1">
        <v>1019</v>
      </c>
      <c r="F58" s="1">
        <v>1020</v>
      </c>
      <c r="H58" s="1">
        <v>114</v>
      </c>
      <c r="I58" s="1" t="s">
        <v>56</v>
      </c>
      <c r="J58" s="1">
        <v>907</v>
      </c>
      <c r="K58" s="1">
        <v>1022</v>
      </c>
      <c r="L58" s="1">
        <v>1022</v>
      </c>
      <c r="N58" s="1">
        <v>114</v>
      </c>
      <c r="O58" s="1" t="s">
        <v>56</v>
      </c>
      <c r="P58" s="1">
        <v>904</v>
      </c>
      <c r="Q58" s="1">
        <v>1017</v>
      </c>
      <c r="R58" s="1">
        <v>1019</v>
      </c>
      <c r="T58" s="1">
        <v>114</v>
      </c>
      <c r="U58" s="1" t="s">
        <v>56</v>
      </c>
      <c r="V58" s="1">
        <v>905</v>
      </c>
      <c r="W58" s="1">
        <v>1015</v>
      </c>
      <c r="X58" s="1">
        <v>1021</v>
      </c>
      <c r="Z58" s="1">
        <v>114</v>
      </c>
      <c r="AA58" s="1" t="s">
        <v>56</v>
      </c>
      <c r="AB58" s="1">
        <v>905</v>
      </c>
      <c r="AC58" s="1">
        <v>1014</v>
      </c>
      <c r="AD58" s="1">
        <v>1021</v>
      </c>
      <c r="AF58" s="1">
        <v>114</v>
      </c>
      <c r="AG58" s="1" t="s">
        <v>56</v>
      </c>
      <c r="AH58" s="1">
        <v>902</v>
      </c>
      <c r="AI58" s="1">
        <v>1011</v>
      </c>
      <c r="AJ58" s="1">
        <v>1019</v>
      </c>
    </row>
    <row r="59" spans="2:36" ht="18" customHeight="1" x14ac:dyDescent="0.2">
      <c r="B59" s="1">
        <v>115</v>
      </c>
      <c r="C59" s="1" t="s">
        <v>57</v>
      </c>
      <c r="D59" s="1">
        <v>1041</v>
      </c>
      <c r="E59" s="1">
        <v>1126</v>
      </c>
      <c r="F59" s="1">
        <v>1140</v>
      </c>
      <c r="H59" s="1">
        <v>115</v>
      </c>
      <c r="I59" s="1" t="s">
        <v>57</v>
      </c>
      <c r="J59" s="1">
        <v>1035</v>
      </c>
      <c r="K59" s="1">
        <v>1117</v>
      </c>
      <c r="L59" s="1">
        <v>1138</v>
      </c>
      <c r="N59" s="1">
        <v>115</v>
      </c>
      <c r="O59" s="1" t="s">
        <v>57</v>
      </c>
      <c r="P59" s="1">
        <v>1036</v>
      </c>
      <c r="Q59" s="1">
        <v>1111</v>
      </c>
      <c r="R59" s="1">
        <v>1133</v>
      </c>
      <c r="T59" s="1">
        <v>115</v>
      </c>
      <c r="U59" s="1" t="s">
        <v>57</v>
      </c>
      <c r="V59" s="1">
        <v>1037</v>
      </c>
      <c r="W59" s="1">
        <v>1108</v>
      </c>
      <c r="X59" s="1">
        <v>1136</v>
      </c>
      <c r="Z59" s="1">
        <v>115</v>
      </c>
      <c r="AA59" s="1" t="s">
        <v>57</v>
      </c>
      <c r="AB59" s="1">
        <v>1034</v>
      </c>
      <c r="AC59" s="1">
        <v>1114</v>
      </c>
      <c r="AD59" s="1">
        <v>1136</v>
      </c>
      <c r="AF59" s="1">
        <v>115</v>
      </c>
      <c r="AG59" s="1" t="s">
        <v>57</v>
      </c>
      <c r="AH59" s="1">
        <v>1035</v>
      </c>
      <c r="AI59" s="1">
        <v>1112</v>
      </c>
      <c r="AJ59" s="1">
        <v>1133</v>
      </c>
    </row>
    <row r="60" spans="2:36" ht="18" customHeight="1" x14ac:dyDescent="0.2">
      <c r="B60" s="1">
        <v>116</v>
      </c>
      <c r="C60" s="1" t="s">
        <v>58</v>
      </c>
      <c r="D60" s="1">
        <v>710</v>
      </c>
      <c r="E60" s="1">
        <v>762</v>
      </c>
      <c r="F60" s="1">
        <v>727</v>
      </c>
      <c r="H60" s="1">
        <v>116</v>
      </c>
      <c r="I60" s="1" t="s">
        <v>58</v>
      </c>
      <c r="J60" s="1">
        <v>710</v>
      </c>
      <c r="K60" s="1">
        <v>760</v>
      </c>
      <c r="L60" s="1">
        <v>725</v>
      </c>
      <c r="N60" s="1">
        <v>116</v>
      </c>
      <c r="O60" s="1" t="s">
        <v>58</v>
      </c>
      <c r="P60" s="1">
        <v>711</v>
      </c>
      <c r="Q60" s="1">
        <v>761</v>
      </c>
      <c r="R60" s="1">
        <v>726</v>
      </c>
      <c r="T60" s="1">
        <v>116</v>
      </c>
      <c r="U60" s="1" t="s">
        <v>58</v>
      </c>
      <c r="V60" s="1">
        <v>715</v>
      </c>
      <c r="W60" s="1">
        <v>762</v>
      </c>
      <c r="X60" s="1">
        <v>730</v>
      </c>
      <c r="Z60" s="1">
        <v>116</v>
      </c>
      <c r="AA60" s="1" t="s">
        <v>58</v>
      </c>
      <c r="AB60" s="1">
        <v>714</v>
      </c>
      <c r="AC60" s="1">
        <v>760</v>
      </c>
      <c r="AD60" s="1">
        <v>730</v>
      </c>
      <c r="AF60" s="1">
        <v>116</v>
      </c>
      <c r="AG60" s="1" t="s">
        <v>58</v>
      </c>
      <c r="AH60" s="1">
        <v>711</v>
      </c>
      <c r="AI60" s="1">
        <v>762</v>
      </c>
      <c r="AJ60" s="1">
        <v>731</v>
      </c>
    </row>
    <row r="61" spans="2:36" ht="18" customHeight="1" x14ac:dyDescent="0.2">
      <c r="B61" s="1">
        <v>117</v>
      </c>
      <c r="C61" s="1" t="s">
        <v>59</v>
      </c>
      <c r="D61" s="1">
        <v>250</v>
      </c>
      <c r="E61" s="1">
        <v>231</v>
      </c>
      <c r="F61" s="1">
        <v>258</v>
      </c>
      <c r="H61" s="1">
        <v>117</v>
      </c>
      <c r="I61" s="1" t="s">
        <v>59</v>
      </c>
      <c r="J61" s="1">
        <v>251</v>
      </c>
      <c r="K61" s="1">
        <v>232</v>
      </c>
      <c r="L61" s="1">
        <v>261</v>
      </c>
      <c r="N61" s="1">
        <v>117</v>
      </c>
      <c r="O61" s="1" t="s">
        <v>59</v>
      </c>
      <c r="P61" s="1">
        <v>249</v>
      </c>
      <c r="Q61" s="1">
        <v>228</v>
      </c>
      <c r="R61" s="1">
        <v>259</v>
      </c>
      <c r="T61" s="1">
        <v>117</v>
      </c>
      <c r="U61" s="1" t="s">
        <v>59</v>
      </c>
      <c r="V61" s="1">
        <v>251</v>
      </c>
      <c r="W61" s="1">
        <v>227</v>
      </c>
      <c r="X61" s="1">
        <v>258</v>
      </c>
      <c r="Z61" s="1">
        <v>117</v>
      </c>
      <c r="AA61" s="1" t="s">
        <v>59</v>
      </c>
      <c r="AB61" s="1">
        <v>247</v>
      </c>
      <c r="AC61" s="1">
        <v>223</v>
      </c>
      <c r="AD61" s="1">
        <v>256</v>
      </c>
      <c r="AF61" s="1">
        <v>117</v>
      </c>
      <c r="AG61" s="1" t="s">
        <v>59</v>
      </c>
      <c r="AH61" s="1">
        <v>246</v>
      </c>
      <c r="AI61" s="1">
        <v>219</v>
      </c>
      <c r="AJ61" s="1">
        <v>254</v>
      </c>
    </row>
    <row r="62" spans="2:36" ht="18" customHeight="1" x14ac:dyDescent="0.2">
      <c r="B62" s="1">
        <v>118</v>
      </c>
      <c r="C62" s="1" t="s">
        <v>60</v>
      </c>
      <c r="D62" s="1">
        <v>491</v>
      </c>
      <c r="E62" s="1">
        <v>511</v>
      </c>
      <c r="F62" s="1">
        <v>464</v>
      </c>
      <c r="H62" s="1">
        <v>118</v>
      </c>
      <c r="I62" s="1" t="s">
        <v>60</v>
      </c>
      <c r="J62" s="1">
        <v>487</v>
      </c>
      <c r="K62" s="1">
        <v>510</v>
      </c>
      <c r="L62" s="1">
        <v>464</v>
      </c>
      <c r="N62" s="1">
        <v>118</v>
      </c>
      <c r="O62" s="1" t="s">
        <v>60</v>
      </c>
      <c r="P62" s="1">
        <v>488</v>
      </c>
      <c r="Q62" s="1">
        <v>514</v>
      </c>
      <c r="R62" s="1">
        <v>464</v>
      </c>
      <c r="T62" s="1">
        <v>118</v>
      </c>
      <c r="U62" s="1" t="s">
        <v>60</v>
      </c>
      <c r="V62" s="1">
        <v>497</v>
      </c>
      <c r="W62" s="1">
        <v>517</v>
      </c>
      <c r="X62" s="1">
        <v>468</v>
      </c>
      <c r="Z62" s="1">
        <v>118</v>
      </c>
      <c r="AA62" s="1" t="s">
        <v>60</v>
      </c>
      <c r="AB62" s="1">
        <v>501</v>
      </c>
      <c r="AC62" s="1">
        <v>518</v>
      </c>
      <c r="AD62" s="1">
        <v>469</v>
      </c>
      <c r="AF62" s="1">
        <v>118</v>
      </c>
      <c r="AG62" s="1" t="s">
        <v>60</v>
      </c>
      <c r="AH62" s="1">
        <v>502</v>
      </c>
      <c r="AI62" s="1">
        <v>513</v>
      </c>
      <c r="AJ62" s="1">
        <v>465</v>
      </c>
    </row>
    <row r="63" spans="2:36" ht="18" customHeight="1" x14ac:dyDescent="0.2">
      <c r="B63" s="1">
        <v>119</v>
      </c>
      <c r="C63" s="1" t="s">
        <v>6</v>
      </c>
      <c r="D63" s="1">
        <v>573</v>
      </c>
      <c r="E63" s="1">
        <v>589</v>
      </c>
      <c r="F63" s="1">
        <v>570</v>
      </c>
      <c r="H63" s="1">
        <v>119</v>
      </c>
      <c r="I63" s="1" t="s">
        <v>6</v>
      </c>
      <c r="J63" s="1">
        <v>570</v>
      </c>
      <c r="K63" s="1">
        <v>586</v>
      </c>
      <c r="L63" s="1">
        <v>566</v>
      </c>
      <c r="N63" s="1">
        <v>119</v>
      </c>
      <c r="O63" s="1" t="s">
        <v>6</v>
      </c>
      <c r="P63" s="1">
        <v>570</v>
      </c>
      <c r="Q63" s="1">
        <v>582</v>
      </c>
      <c r="R63" s="1">
        <v>565</v>
      </c>
      <c r="T63" s="1">
        <v>119</v>
      </c>
      <c r="U63" s="1" t="s">
        <v>6</v>
      </c>
      <c r="V63" s="1">
        <v>572</v>
      </c>
      <c r="W63" s="1">
        <v>581</v>
      </c>
      <c r="X63" s="1">
        <v>566</v>
      </c>
      <c r="Z63" s="1">
        <v>119</v>
      </c>
      <c r="AA63" s="1" t="s">
        <v>6</v>
      </c>
      <c r="AB63" s="1">
        <v>575</v>
      </c>
      <c r="AC63" s="1">
        <v>579</v>
      </c>
      <c r="AD63" s="1">
        <v>567</v>
      </c>
      <c r="AF63" s="1">
        <v>119</v>
      </c>
      <c r="AG63" s="1" t="s">
        <v>6</v>
      </c>
      <c r="AH63" s="1">
        <v>573</v>
      </c>
      <c r="AI63" s="1">
        <v>577</v>
      </c>
      <c r="AJ63" s="1">
        <v>564</v>
      </c>
    </row>
    <row r="64" spans="2:36" ht="18" customHeight="1" x14ac:dyDescent="0.2">
      <c r="B64" s="1">
        <v>120</v>
      </c>
      <c r="C64" s="1" t="s">
        <v>61</v>
      </c>
      <c r="D64" s="1">
        <v>321</v>
      </c>
      <c r="E64" s="1">
        <v>328</v>
      </c>
      <c r="F64" s="1">
        <v>269</v>
      </c>
      <c r="H64" s="1">
        <v>120</v>
      </c>
      <c r="I64" s="1" t="s">
        <v>61</v>
      </c>
      <c r="J64" s="1">
        <v>319</v>
      </c>
      <c r="K64" s="1">
        <v>327</v>
      </c>
      <c r="L64" s="1">
        <v>267</v>
      </c>
      <c r="N64" s="1">
        <v>120</v>
      </c>
      <c r="O64" s="1" t="s">
        <v>61</v>
      </c>
      <c r="P64" s="1">
        <v>319</v>
      </c>
      <c r="Q64" s="1">
        <v>331</v>
      </c>
      <c r="R64" s="1">
        <v>268</v>
      </c>
      <c r="T64" s="1">
        <v>120</v>
      </c>
      <c r="U64" s="1" t="s">
        <v>61</v>
      </c>
      <c r="V64" s="1">
        <v>317</v>
      </c>
      <c r="W64" s="1">
        <v>329</v>
      </c>
      <c r="X64" s="1">
        <v>267</v>
      </c>
      <c r="Z64" s="1">
        <v>120</v>
      </c>
      <c r="AA64" s="1" t="s">
        <v>61</v>
      </c>
      <c r="AB64" s="1">
        <v>310</v>
      </c>
      <c r="AC64" s="1">
        <v>325</v>
      </c>
      <c r="AD64" s="1">
        <v>262</v>
      </c>
      <c r="AF64" s="1">
        <v>120</v>
      </c>
      <c r="AG64" s="1" t="s">
        <v>61</v>
      </c>
      <c r="AH64" s="1">
        <v>311</v>
      </c>
      <c r="AI64" s="1">
        <v>329</v>
      </c>
      <c r="AJ64" s="1">
        <v>266</v>
      </c>
    </row>
    <row r="65" spans="2:36" ht="18" customHeight="1" x14ac:dyDescent="0.2">
      <c r="B65" s="1">
        <v>121</v>
      </c>
      <c r="C65" s="1" t="s">
        <v>62</v>
      </c>
      <c r="D65" s="1">
        <v>1081</v>
      </c>
      <c r="E65" s="1">
        <v>1000</v>
      </c>
      <c r="F65" s="1">
        <v>804</v>
      </c>
      <c r="H65" s="1">
        <v>121</v>
      </c>
      <c r="I65" s="1" t="s">
        <v>62</v>
      </c>
      <c r="J65" s="1">
        <v>1078</v>
      </c>
      <c r="K65" s="1">
        <v>994</v>
      </c>
      <c r="L65" s="1">
        <v>804</v>
      </c>
      <c r="N65" s="1">
        <v>121</v>
      </c>
      <c r="O65" s="1" t="s">
        <v>62</v>
      </c>
      <c r="P65" s="1">
        <v>1077</v>
      </c>
      <c r="Q65" s="1">
        <v>995</v>
      </c>
      <c r="R65" s="1">
        <v>806</v>
      </c>
      <c r="T65" s="1">
        <v>121</v>
      </c>
      <c r="U65" s="1" t="s">
        <v>62</v>
      </c>
      <c r="V65" s="1">
        <v>1078</v>
      </c>
      <c r="W65" s="1">
        <v>994</v>
      </c>
      <c r="X65" s="1">
        <v>806</v>
      </c>
      <c r="Z65" s="1">
        <v>121</v>
      </c>
      <c r="AA65" s="1" t="s">
        <v>62</v>
      </c>
      <c r="AB65" s="1">
        <v>1081</v>
      </c>
      <c r="AC65" s="1">
        <v>995</v>
      </c>
      <c r="AD65" s="1">
        <v>811</v>
      </c>
      <c r="AF65" s="1">
        <v>121</v>
      </c>
      <c r="AG65" s="1" t="s">
        <v>62</v>
      </c>
      <c r="AH65" s="1">
        <v>1087</v>
      </c>
      <c r="AI65" s="1">
        <v>996</v>
      </c>
      <c r="AJ65" s="1">
        <v>815</v>
      </c>
    </row>
    <row r="66" spans="2:36" ht="18" customHeight="1" x14ac:dyDescent="0.2">
      <c r="B66" s="1">
        <v>122</v>
      </c>
      <c r="C66" s="1" t="s">
        <v>63</v>
      </c>
      <c r="D66" s="1">
        <v>366</v>
      </c>
      <c r="E66" s="1">
        <v>359</v>
      </c>
      <c r="F66" s="1">
        <v>323</v>
      </c>
      <c r="H66" s="1">
        <v>122</v>
      </c>
      <c r="I66" s="1" t="s">
        <v>63</v>
      </c>
      <c r="J66" s="1">
        <v>366</v>
      </c>
      <c r="K66" s="1">
        <v>359</v>
      </c>
      <c r="L66" s="1">
        <v>322</v>
      </c>
      <c r="N66" s="1">
        <v>122</v>
      </c>
      <c r="O66" s="1" t="s">
        <v>63</v>
      </c>
      <c r="P66" s="1">
        <v>367</v>
      </c>
      <c r="Q66" s="1">
        <v>357</v>
      </c>
      <c r="R66" s="1">
        <v>323</v>
      </c>
      <c r="T66" s="1">
        <v>122</v>
      </c>
      <c r="U66" s="1" t="s">
        <v>63</v>
      </c>
      <c r="V66" s="1">
        <v>363</v>
      </c>
      <c r="W66" s="1">
        <v>358</v>
      </c>
      <c r="X66" s="1">
        <v>319</v>
      </c>
      <c r="Z66" s="1">
        <v>122</v>
      </c>
      <c r="AA66" s="1" t="s">
        <v>63</v>
      </c>
      <c r="AB66" s="1">
        <v>366</v>
      </c>
      <c r="AC66" s="1">
        <v>362</v>
      </c>
      <c r="AD66" s="1">
        <v>322</v>
      </c>
      <c r="AF66" s="1">
        <v>122</v>
      </c>
      <c r="AG66" s="1" t="s">
        <v>63</v>
      </c>
      <c r="AH66" s="1">
        <v>366</v>
      </c>
      <c r="AI66" s="1">
        <v>359</v>
      </c>
      <c r="AJ66" s="1">
        <v>321</v>
      </c>
    </row>
    <row r="67" spans="2:36" ht="18" customHeight="1" x14ac:dyDescent="0.2">
      <c r="B67" s="1">
        <v>123</v>
      </c>
      <c r="C67" s="1" t="s">
        <v>64</v>
      </c>
      <c r="D67" s="1">
        <v>535</v>
      </c>
      <c r="E67" s="1">
        <v>484</v>
      </c>
      <c r="F67" s="1">
        <v>530</v>
      </c>
      <c r="H67" s="1">
        <v>123</v>
      </c>
      <c r="I67" s="1" t="s">
        <v>64</v>
      </c>
      <c r="J67" s="1">
        <v>532</v>
      </c>
      <c r="K67" s="1">
        <v>480</v>
      </c>
      <c r="L67" s="1">
        <v>525</v>
      </c>
      <c r="N67" s="1">
        <v>123</v>
      </c>
      <c r="O67" s="1" t="s">
        <v>64</v>
      </c>
      <c r="P67" s="1">
        <v>525</v>
      </c>
      <c r="Q67" s="1">
        <v>476</v>
      </c>
      <c r="R67" s="1">
        <v>518</v>
      </c>
      <c r="T67" s="1">
        <v>123</v>
      </c>
      <c r="U67" s="1" t="s">
        <v>64</v>
      </c>
      <c r="V67" s="1">
        <v>523</v>
      </c>
      <c r="W67" s="1">
        <v>471</v>
      </c>
      <c r="X67" s="1">
        <v>515</v>
      </c>
      <c r="Z67" s="1">
        <v>123</v>
      </c>
      <c r="AA67" s="1" t="s">
        <v>64</v>
      </c>
      <c r="AB67" s="1">
        <v>526</v>
      </c>
      <c r="AC67" s="1">
        <v>468</v>
      </c>
      <c r="AD67" s="1">
        <v>516</v>
      </c>
      <c r="AF67" s="1">
        <v>123</v>
      </c>
      <c r="AG67" s="1" t="s">
        <v>64</v>
      </c>
      <c r="AH67" s="1">
        <v>531</v>
      </c>
      <c r="AI67" s="1">
        <v>470</v>
      </c>
      <c r="AJ67" s="1">
        <v>522</v>
      </c>
    </row>
    <row r="68" spans="2:36" ht="18" customHeight="1" x14ac:dyDescent="0.2">
      <c r="B68" s="1">
        <v>124</v>
      </c>
      <c r="C68" s="1" t="s">
        <v>65</v>
      </c>
      <c r="D68" s="1">
        <v>148</v>
      </c>
      <c r="E68" s="1">
        <v>147</v>
      </c>
      <c r="F68" s="1">
        <v>174</v>
      </c>
      <c r="H68" s="1">
        <v>124</v>
      </c>
      <c r="I68" s="1" t="s">
        <v>65</v>
      </c>
      <c r="J68" s="1">
        <v>148</v>
      </c>
      <c r="K68" s="1">
        <v>148</v>
      </c>
      <c r="L68" s="1">
        <v>175</v>
      </c>
      <c r="N68" s="1">
        <v>124</v>
      </c>
      <c r="O68" s="1" t="s">
        <v>65</v>
      </c>
      <c r="P68" s="1">
        <v>148</v>
      </c>
      <c r="Q68" s="1">
        <v>150</v>
      </c>
      <c r="R68" s="1">
        <v>175</v>
      </c>
      <c r="T68" s="1">
        <v>124</v>
      </c>
      <c r="U68" s="1" t="s">
        <v>65</v>
      </c>
      <c r="V68" s="1">
        <v>148</v>
      </c>
      <c r="W68" s="1">
        <v>149</v>
      </c>
      <c r="X68" s="1">
        <v>174</v>
      </c>
      <c r="Z68" s="1">
        <v>124</v>
      </c>
      <c r="AA68" s="1" t="s">
        <v>65</v>
      </c>
      <c r="AB68" s="1">
        <v>147</v>
      </c>
      <c r="AC68" s="1">
        <v>147</v>
      </c>
      <c r="AD68" s="1">
        <v>172</v>
      </c>
      <c r="AF68" s="1">
        <v>124</v>
      </c>
      <c r="AG68" s="1" t="s">
        <v>65</v>
      </c>
      <c r="AH68" s="1">
        <v>148</v>
      </c>
      <c r="AI68" s="1">
        <v>149</v>
      </c>
      <c r="AJ68" s="1">
        <v>175</v>
      </c>
    </row>
    <row r="69" spans="2:36" ht="18" customHeight="1" x14ac:dyDescent="0.2">
      <c r="B69" s="1">
        <v>125</v>
      </c>
      <c r="C69" s="1" t="s">
        <v>66</v>
      </c>
      <c r="D69" s="1">
        <v>0</v>
      </c>
      <c r="E69" s="1">
        <v>0</v>
      </c>
      <c r="F69" s="1">
        <v>0</v>
      </c>
      <c r="H69" s="1">
        <v>125</v>
      </c>
      <c r="I69" s="1" t="s">
        <v>66</v>
      </c>
      <c r="J69" s="1">
        <v>0</v>
      </c>
      <c r="K69" s="1">
        <v>0</v>
      </c>
      <c r="L69" s="1">
        <v>0</v>
      </c>
      <c r="N69" s="1">
        <v>125</v>
      </c>
      <c r="O69" s="1" t="s">
        <v>66</v>
      </c>
      <c r="P69" s="1">
        <v>0</v>
      </c>
      <c r="Q69" s="1">
        <v>0</v>
      </c>
      <c r="R69" s="1">
        <v>0</v>
      </c>
      <c r="T69" s="1">
        <v>125</v>
      </c>
      <c r="U69" s="1" t="s">
        <v>66</v>
      </c>
      <c r="V69" s="1">
        <v>0</v>
      </c>
      <c r="W69" s="1">
        <v>0</v>
      </c>
      <c r="X69" s="1">
        <v>0</v>
      </c>
      <c r="Z69" s="1">
        <v>125</v>
      </c>
      <c r="AA69" s="1" t="s">
        <v>66</v>
      </c>
      <c r="AB69" s="1">
        <v>0</v>
      </c>
      <c r="AC69" s="1">
        <v>0</v>
      </c>
      <c r="AD69" s="1">
        <v>0</v>
      </c>
      <c r="AF69" s="1">
        <v>125</v>
      </c>
      <c r="AG69" s="1" t="s">
        <v>66</v>
      </c>
      <c r="AH69" s="1">
        <v>0</v>
      </c>
      <c r="AI69" s="1">
        <v>0</v>
      </c>
      <c r="AJ69" s="1">
        <v>0</v>
      </c>
    </row>
    <row r="70" spans="2:36" ht="18" customHeight="1" x14ac:dyDescent="0.2">
      <c r="B70" s="1">
        <v>126</v>
      </c>
      <c r="C70" s="1" t="s">
        <v>67</v>
      </c>
      <c r="D70" s="1">
        <v>358</v>
      </c>
      <c r="E70" s="1">
        <v>368</v>
      </c>
      <c r="F70" s="1">
        <v>381</v>
      </c>
      <c r="H70" s="1">
        <v>126</v>
      </c>
      <c r="I70" s="1" t="s">
        <v>67</v>
      </c>
      <c r="J70" s="1">
        <v>356</v>
      </c>
      <c r="K70" s="1">
        <v>368</v>
      </c>
      <c r="L70" s="1">
        <v>379</v>
      </c>
      <c r="N70" s="1">
        <v>126</v>
      </c>
      <c r="O70" s="1" t="s">
        <v>67</v>
      </c>
      <c r="P70" s="1">
        <v>356</v>
      </c>
      <c r="Q70" s="1">
        <v>369</v>
      </c>
      <c r="R70" s="1">
        <v>380</v>
      </c>
      <c r="T70" s="1">
        <v>126</v>
      </c>
      <c r="U70" s="1" t="s">
        <v>67</v>
      </c>
      <c r="V70" s="1">
        <v>362</v>
      </c>
      <c r="W70" s="1">
        <v>374</v>
      </c>
      <c r="X70" s="1">
        <v>385</v>
      </c>
      <c r="Z70" s="1">
        <v>126</v>
      </c>
      <c r="AA70" s="1" t="s">
        <v>67</v>
      </c>
      <c r="AB70" s="1">
        <v>361</v>
      </c>
      <c r="AC70" s="1">
        <v>375</v>
      </c>
      <c r="AD70" s="1">
        <v>386</v>
      </c>
      <c r="AF70" s="1">
        <v>126</v>
      </c>
      <c r="AG70" s="1" t="s">
        <v>67</v>
      </c>
      <c r="AH70" s="1">
        <v>362</v>
      </c>
      <c r="AI70" s="1">
        <v>372</v>
      </c>
      <c r="AJ70" s="1">
        <v>383</v>
      </c>
    </row>
    <row r="71" spans="2:36" ht="18" customHeight="1" x14ac:dyDescent="0.2">
      <c r="B71" s="1">
        <v>127</v>
      </c>
      <c r="C71" s="1" t="s">
        <v>68</v>
      </c>
      <c r="D71" s="1">
        <v>400</v>
      </c>
      <c r="E71" s="1">
        <v>459</v>
      </c>
      <c r="F71" s="1">
        <v>381</v>
      </c>
      <c r="H71" s="1">
        <v>127</v>
      </c>
      <c r="I71" s="1" t="s">
        <v>68</v>
      </c>
      <c r="J71" s="1">
        <v>401</v>
      </c>
      <c r="K71" s="1">
        <v>462</v>
      </c>
      <c r="L71" s="1">
        <v>384</v>
      </c>
      <c r="N71" s="1">
        <v>127</v>
      </c>
      <c r="O71" s="1" t="s">
        <v>68</v>
      </c>
      <c r="P71" s="1">
        <v>403</v>
      </c>
      <c r="Q71" s="1">
        <v>464</v>
      </c>
      <c r="R71" s="1">
        <v>386</v>
      </c>
      <c r="T71" s="1">
        <v>127</v>
      </c>
      <c r="U71" s="1" t="s">
        <v>68</v>
      </c>
      <c r="V71" s="1">
        <v>401</v>
      </c>
      <c r="W71" s="1">
        <v>461</v>
      </c>
      <c r="X71" s="1">
        <v>384</v>
      </c>
      <c r="Z71" s="1">
        <v>127</v>
      </c>
      <c r="AA71" s="1" t="s">
        <v>68</v>
      </c>
      <c r="AB71" s="1">
        <v>399</v>
      </c>
      <c r="AC71" s="1">
        <v>459</v>
      </c>
      <c r="AD71" s="1">
        <v>383</v>
      </c>
      <c r="AF71" s="1">
        <v>127</v>
      </c>
      <c r="AG71" s="1" t="s">
        <v>68</v>
      </c>
      <c r="AH71" s="1">
        <v>400</v>
      </c>
      <c r="AI71" s="1">
        <v>459</v>
      </c>
      <c r="AJ71" s="1">
        <v>385</v>
      </c>
    </row>
    <row r="72" spans="2:36" ht="18" customHeight="1" x14ac:dyDescent="0.2">
      <c r="B72" s="1">
        <v>128</v>
      </c>
      <c r="C72" s="1" t="s">
        <v>69</v>
      </c>
      <c r="D72" s="1">
        <v>292</v>
      </c>
      <c r="E72" s="1">
        <v>274</v>
      </c>
      <c r="F72" s="1">
        <v>307</v>
      </c>
      <c r="H72" s="1">
        <v>128</v>
      </c>
      <c r="I72" s="1" t="s">
        <v>69</v>
      </c>
      <c r="J72" s="1">
        <v>289</v>
      </c>
      <c r="K72" s="1">
        <v>272</v>
      </c>
      <c r="L72" s="1">
        <v>303</v>
      </c>
      <c r="N72" s="1">
        <v>128</v>
      </c>
      <c r="O72" s="1" t="s">
        <v>69</v>
      </c>
      <c r="P72" s="1">
        <v>285</v>
      </c>
      <c r="Q72" s="1">
        <v>270</v>
      </c>
      <c r="R72" s="1">
        <v>299</v>
      </c>
      <c r="T72" s="1">
        <v>128</v>
      </c>
      <c r="U72" s="1" t="s">
        <v>69</v>
      </c>
      <c r="V72" s="1">
        <v>287</v>
      </c>
      <c r="W72" s="1">
        <v>270</v>
      </c>
      <c r="X72" s="1">
        <v>301</v>
      </c>
      <c r="Z72" s="1">
        <v>128</v>
      </c>
      <c r="AA72" s="1" t="s">
        <v>69</v>
      </c>
      <c r="AB72" s="1">
        <v>284</v>
      </c>
      <c r="AC72" s="1">
        <v>269</v>
      </c>
      <c r="AD72" s="1">
        <v>298</v>
      </c>
      <c r="AF72" s="1">
        <v>128</v>
      </c>
      <c r="AG72" s="1" t="s">
        <v>69</v>
      </c>
      <c r="AH72" s="1">
        <v>282</v>
      </c>
      <c r="AI72" s="1">
        <v>268</v>
      </c>
      <c r="AJ72" s="1">
        <v>295</v>
      </c>
    </row>
    <row r="73" spans="2:36" ht="18" customHeight="1" x14ac:dyDescent="0.2">
      <c r="B73" s="1">
        <v>129</v>
      </c>
      <c r="C73" s="1" t="s">
        <v>70</v>
      </c>
      <c r="D73" s="1">
        <v>426</v>
      </c>
      <c r="E73" s="1">
        <v>462</v>
      </c>
      <c r="F73" s="1">
        <v>448</v>
      </c>
      <c r="H73" s="1">
        <v>129</v>
      </c>
      <c r="I73" s="1" t="s">
        <v>70</v>
      </c>
      <c r="J73" s="1">
        <v>425</v>
      </c>
      <c r="K73" s="1">
        <v>464</v>
      </c>
      <c r="L73" s="1">
        <v>448</v>
      </c>
      <c r="N73" s="1">
        <v>129</v>
      </c>
      <c r="O73" s="1" t="s">
        <v>70</v>
      </c>
      <c r="P73" s="1">
        <v>429</v>
      </c>
      <c r="Q73" s="1">
        <v>467</v>
      </c>
      <c r="R73" s="1">
        <v>446</v>
      </c>
      <c r="T73" s="1">
        <v>129</v>
      </c>
      <c r="U73" s="1" t="s">
        <v>70</v>
      </c>
      <c r="V73" s="1">
        <v>433</v>
      </c>
      <c r="W73" s="1">
        <v>470</v>
      </c>
      <c r="X73" s="1">
        <v>451</v>
      </c>
      <c r="Z73" s="1">
        <v>129</v>
      </c>
      <c r="AA73" s="1" t="s">
        <v>70</v>
      </c>
      <c r="AB73" s="1">
        <v>437</v>
      </c>
      <c r="AC73" s="1">
        <v>472</v>
      </c>
      <c r="AD73" s="1">
        <v>453</v>
      </c>
      <c r="AF73" s="1">
        <v>129</v>
      </c>
      <c r="AG73" s="1" t="s">
        <v>70</v>
      </c>
      <c r="AH73" s="1">
        <v>439</v>
      </c>
      <c r="AI73" s="1">
        <v>473</v>
      </c>
      <c r="AJ73" s="1">
        <v>452</v>
      </c>
    </row>
    <row r="74" spans="2:36" ht="18" customHeight="1" x14ac:dyDescent="0.2">
      <c r="B74" s="1">
        <v>130</v>
      </c>
      <c r="C74" s="1" t="s">
        <v>71</v>
      </c>
      <c r="D74" s="1">
        <v>380</v>
      </c>
      <c r="E74" s="1">
        <v>437</v>
      </c>
      <c r="F74" s="1">
        <v>399</v>
      </c>
      <c r="H74" s="1">
        <v>130</v>
      </c>
      <c r="I74" s="1" t="s">
        <v>71</v>
      </c>
      <c r="J74" s="1">
        <v>379</v>
      </c>
      <c r="K74" s="1">
        <v>436</v>
      </c>
      <c r="L74" s="1">
        <v>397</v>
      </c>
      <c r="N74" s="1">
        <v>130</v>
      </c>
      <c r="O74" s="1" t="s">
        <v>71</v>
      </c>
      <c r="P74" s="1">
        <v>380</v>
      </c>
      <c r="Q74" s="1">
        <v>436</v>
      </c>
      <c r="R74" s="1">
        <v>397</v>
      </c>
      <c r="T74" s="1">
        <v>130</v>
      </c>
      <c r="U74" s="1" t="s">
        <v>71</v>
      </c>
      <c r="V74" s="1">
        <v>380</v>
      </c>
      <c r="W74" s="1">
        <v>434</v>
      </c>
      <c r="X74" s="1">
        <v>396</v>
      </c>
      <c r="Z74" s="1">
        <v>130</v>
      </c>
      <c r="AA74" s="1" t="s">
        <v>71</v>
      </c>
      <c r="AB74" s="1">
        <v>382</v>
      </c>
      <c r="AC74" s="1">
        <v>436</v>
      </c>
      <c r="AD74" s="1">
        <v>397</v>
      </c>
      <c r="AF74" s="1">
        <v>130</v>
      </c>
      <c r="AG74" s="1" t="s">
        <v>71</v>
      </c>
      <c r="AH74" s="1">
        <v>381</v>
      </c>
      <c r="AI74" s="1">
        <v>435</v>
      </c>
      <c r="AJ74" s="1">
        <v>395</v>
      </c>
    </row>
    <row r="75" spans="2:36" ht="18" customHeight="1" x14ac:dyDescent="0.2">
      <c r="B75" s="1">
        <v>131</v>
      </c>
      <c r="C75" s="1" t="s">
        <v>72</v>
      </c>
      <c r="D75" s="1">
        <v>895</v>
      </c>
      <c r="E75" s="1">
        <v>1010</v>
      </c>
      <c r="F75" s="1">
        <v>879</v>
      </c>
      <c r="H75" s="1">
        <v>131</v>
      </c>
      <c r="I75" s="1" t="s">
        <v>72</v>
      </c>
      <c r="J75" s="1">
        <v>893</v>
      </c>
      <c r="K75" s="1">
        <v>1007</v>
      </c>
      <c r="L75" s="1">
        <v>880</v>
      </c>
      <c r="N75" s="1">
        <v>131</v>
      </c>
      <c r="O75" s="1" t="s">
        <v>72</v>
      </c>
      <c r="P75" s="1">
        <v>890</v>
      </c>
      <c r="Q75" s="1">
        <v>1002</v>
      </c>
      <c r="R75" s="1">
        <v>876</v>
      </c>
      <c r="T75" s="1">
        <v>131</v>
      </c>
      <c r="U75" s="1" t="s">
        <v>72</v>
      </c>
      <c r="V75" s="1">
        <v>887</v>
      </c>
      <c r="W75" s="1">
        <v>1000</v>
      </c>
      <c r="X75" s="1">
        <v>875</v>
      </c>
      <c r="Z75" s="1">
        <v>131</v>
      </c>
      <c r="AA75" s="1" t="s">
        <v>72</v>
      </c>
      <c r="AB75" s="1">
        <v>886</v>
      </c>
      <c r="AC75" s="1">
        <v>1000</v>
      </c>
      <c r="AD75" s="1">
        <v>877</v>
      </c>
      <c r="AF75" s="1">
        <v>131</v>
      </c>
      <c r="AG75" s="1" t="s">
        <v>72</v>
      </c>
      <c r="AH75" s="1">
        <v>879</v>
      </c>
      <c r="AI75" s="1">
        <v>998</v>
      </c>
      <c r="AJ75" s="1">
        <v>876</v>
      </c>
    </row>
    <row r="76" spans="2:36" ht="18" customHeight="1" x14ac:dyDescent="0.2">
      <c r="B76" s="1">
        <v>132</v>
      </c>
      <c r="C76" s="1" t="s">
        <v>73</v>
      </c>
      <c r="D76" s="1">
        <v>661</v>
      </c>
      <c r="E76" s="1">
        <v>715</v>
      </c>
      <c r="F76" s="1">
        <v>648</v>
      </c>
      <c r="H76" s="1">
        <v>132</v>
      </c>
      <c r="I76" s="1" t="s">
        <v>73</v>
      </c>
      <c r="J76" s="1">
        <v>659</v>
      </c>
      <c r="K76" s="1">
        <v>715</v>
      </c>
      <c r="L76" s="1">
        <v>648</v>
      </c>
      <c r="N76" s="1">
        <v>132</v>
      </c>
      <c r="O76" s="1" t="s">
        <v>73</v>
      </c>
      <c r="P76" s="1">
        <v>658</v>
      </c>
      <c r="Q76" s="1">
        <v>716</v>
      </c>
      <c r="R76" s="1">
        <v>649</v>
      </c>
      <c r="T76" s="1">
        <v>132</v>
      </c>
      <c r="U76" s="1" t="s">
        <v>73</v>
      </c>
      <c r="V76" s="1">
        <v>652</v>
      </c>
      <c r="W76" s="1">
        <v>715</v>
      </c>
      <c r="X76" s="1">
        <v>648</v>
      </c>
      <c r="Z76" s="1">
        <v>132</v>
      </c>
      <c r="AA76" s="1" t="s">
        <v>73</v>
      </c>
      <c r="AB76" s="1">
        <v>655</v>
      </c>
      <c r="AC76" s="1">
        <v>714</v>
      </c>
      <c r="AD76" s="1">
        <v>650</v>
      </c>
      <c r="AF76" s="1">
        <v>132</v>
      </c>
      <c r="AG76" s="1" t="s">
        <v>73</v>
      </c>
      <c r="AH76" s="1">
        <v>653</v>
      </c>
      <c r="AI76" s="1">
        <v>715</v>
      </c>
      <c r="AJ76" s="1">
        <v>651</v>
      </c>
    </row>
    <row r="77" spans="2:36" ht="18" customHeight="1" x14ac:dyDescent="0.2">
      <c r="B77" s="1">
        <v>133</v>
      </c>
      <c r="C77" s="1" t="s">
        <v>74</v>
      </c>
      <c r="D77" s="1">
        <v>440</v>
      </c>
      <c r="E77" s="1">
        <v>506</v>
      </c>
      <c r="F77" s="1">
        <v>435</v>
      </c>
      <c r="H77" s="1">
        <v>133</v>
      </c>
      <c r="I77" s="1" t="s">
        <v>74</v>
      </c>
      <c r="J77" s="1">
        <v>443</v>
      </c>
      <c r="K77" s="1">
        <v>509</v>
      </c>
      <c r="L77" s="1">
        <v>437</v>
      </c>
      <c r="N77" s="1">
        <v>133</v>
      </c>
      <c r="O77" s="1" t="s">
        <v>74</v>
      </c>
      <c r="P77" s="1">
        <v>440</v>
      </c>
      <c r="Q77" s="1">
        <v>506</v>
      </c>
      <c r="R77" s="1">
        <v>435</v>
      </c>
      <c r="T77" s="1">
        <v>133</v>
      </c>
      <c r="U77" s="1" t="s">
        <v>74</v>
      </c>
      <c r="V77" s="1">
        <v>440</v>
      </c>
      <c r="W77" s="1">
        <v>506</v>
      </c>
      <c r="X77" s="1">
        <v>435</v>
      </c>
      <c r="Z77" s="1">
        <v>133</v>
      </c>
      <c r="AA77" s="1" t="s">
        <v>74</v>
      </c>
      <c r="AB77" s="1">
        <v>440</v>
      </c>
      <c r="AC77" s="1">
        <v>501</v>
      </c>
      <c r="AD77" s="1">
        <v>436</v>
      </c>
      <c r="AF77" s="1">
        <v>133</v>
      </c>
      <c r="AG77" s="1" t="s">
        <v>74</v>
      </c>
      <c r="AH77" s="1">
        <v>440</v>
      </c>
      <c r="AI77" s="1">
        <v>503</v>
      </c>
      <c r="AJ77" s="1">
        <v>437</v>
      </c>
    </row>
    <row r="78" spans="2:36" ht="18" customHeight="1" x14ac:dyDescent="0.2">
      <c r="B78" s="1">
        <v>134</v>
      </c>
      <c r="C78" s="1" t="s">
        <v>75</v>
      </c>
      <c r="D78" s="1">
        <v>222</v>
      </c>
      <c r="E78" s="1">
        <v>317</v>
      </c>
      <c r="F78" s="1">
        <v>247</v>
      </c>
      <c r="H78" s="1">
        <v>134</v>
      </c>
      <c r="I78" s="1" t="s">
        <v>75</v>
      </c>
      <c r="J78" s="1">
        <v>222</v>
      </c>
      <c r="K78" s="1">
        <v>318</v>
      </c>
      <c r="L78" s="1">
        <v>247</v>
      </c>
      <c r="N78" s="1">
        <v>134</v>
      </c>
      <c r="O78" s="1" t="s">
        <v>75</v>
      </c>
      <c r="P78" s="1">
        <v>223</v>
      </c>
      <c r="Q78" s="1">
        <v>318</v>
      </c>
      <c r="R78" s="1">
        <v>247</v>
      </c>
      <c r="T78" s="1">
        <v>134</v>
      </c>
      <c r="U78" s="1" t="s">
        <v>75</v>
      </c>
      <c r="V78" s="1">
        <v>224</v>
      </c>
      <c r="W78" s="1">
        <v>320</v>
      </c>
      <c r="X78" s="1">
        <v>249</v>
      </c>
      <c r="Z78" s="1">
        <v>134</v>
      </c>
      <c r="AA78" s="1" t="s">
        <v>75</v>
      </c>
      <c r="AB78" s="1">
        <v>225</v>
      </c>
      <c r="AC78" s="1">
        <v>321</v>
      </c>
      <c r="AD78" s="1">
        <v>250</v>
      </c>
      <c r="AF78" s="1">
        <v>134</v>
      </c>
      <c r="AG78" s="1" t="s">
        <v>75</v>
      </c>
      <c r="AH78" s="1">
        <v>222</v>
      </c>
      <c r="AI78" s="1">
        <v>318</v>
      </c>
      <c r="AJ78" s="1">
        <v>247</v>
      </c>
    </row>
    <row r="79" spans="2:36" ht="18" customHeight="1" x14ac:dyDescent="0.2">
      <c r="B79" s="1">
        <v>135</v>
      </c>
      <c r="C79" s="1" t="s">
        <v>76</v>
      </c>
      <c r="D79" s="1">
        <v>991</v>
      </c>
      <c r="E79" s="1">
        <v>1041</v>
      </c>
      <c r="F79" s="1">
        <v>819</v>
      </c>
      <c r="H79" s="1">
        <v>135</v>
      </c>
      <c r="I79" s="1" t="s">
        <v>76</v>
      </c>
      <c r="J79" s="1">
        <v>992</v>
      </c>
      <c r="K79" s="1">
        <v>1041</v>
      </c>
      <c r="L79" s="1">
        <v>818</v>
      </c>
      <c r="N79" s="1">
        <v>135</v>
      </c>
      <c r="O79" s="1" t="s">
        <v>76</v>
      </c>
      <c r="P79" s="1">
        <v>991</v>
      </c>
      <c r="Q79" s="1">
        <v>1042</v>
      </c>
      <c r="R79" s="1">
        <v>818</v>
      </c>
      <c r="T79" s="1">
        <v>135</v>
      </c>
      <c r="U79" s="1" t="s">
        <v>76</v>
      </c>
      <c r="V79" s="1">
        <v>986</v>
      </c>
      <c r="W79" s="1">
        <v>1043</v>
      </c>
      <c r="X79" s="1">
        <v>816</v>
      </c>
      <c r="Z79" s="1">
        <v>135</v>
      </c>
      <c r="AA79" s="1" t="s">
        <v>76</v>
      </c>
      <c r="AB79" s="1">
        <v>986</v>
      </c>
      <c r="AC79" s="1">
        <v>1046</v>
      </c>
      <c r="AD79" s="1">
        <v>816</v>
      </c>
      <c r="AF79" s="1">
        <v>135</v>
      </c>
      <c r="AG79" s="1" t="s">
        <v>76</v>
      </c>
      <c r="AH79" s="1">
        <v>982</v>
      </c>
      <c r="AI79" s="1">
        <v>1047</v>
      </c>
      <c r="AJ79" s="1">
        <v>816</v>
      </c>
    </row>
    <row r="80" spans="2:36" ht="18" customHeight="1" x14ac:dyDescent="0.2">
      <c r="B80" s="1">
        <v>136</v>
      </c>
      <c r="C80" s="1" t="s">
        <v>77</v>
      </c>
      <c r="D80" s="1">
        <v>609</v>
      </c>
      <c r="E80" s="1">
        <v>641</v>
      </c>
      <c r="F80" s="1">
        <v>609</v>
      </c>
      <c r="H80" s="1">
        <v>136</v>
      </c>
      <c r="I80" s="1" t="s">
        <v>77</v>
      </c>
      <c r="J80" s="1">
        <v>607</v>
      </c>
      <c r="K80" s="1">
        <v>640</v>
      </c>
      <c r="L80" s="1">
        <v>609</v>
      </c>
      <c r="N80" s="1">
        <v>136</v>
      </c>
      <c r="O80" s="1" t="s">
        <v>77</v>
      </c>
      <c r="P80" s="1">
        <v>602</v>
      </c>
      <c r="Q80" s="1">
        <v>642</v>
      </c>
      <c r="R80" s="1">
        <v>610</v>
      </c>
      <c r="T80" s="1">
        <v>136</v>
      </c>
      <c r="U80" s="1" t="s">
        <v>77</v>
      </c>
      <c r="V80" s="1">
        <v>598</v>
      </c>
      <c r="W80" s="1">
        <v>639</v>
      </c>
      <c r="X80" s="1">
        <v>611</v>
      </c>
      <c r="Z80" s="1">
        <v>136</v>
      </c>
      <c r="AA80" s="1" t="s">
        <v>77</v>
      </c>
      <c r="AB80" s="1">
        <v>597</v>
      </c>
      <c r="AC80" s="1">
        <v>640</v>
      </c>
      <c r="AD80" s="1">
        <v>612</v>
      </c>
      <c r="AF80" s="1">
        <v>136</v>
      </c>
      <c r="AG80" s="1" t="s">
        <v>77</v>
      </c>
      <c r="AH80" s="1">
        <v>599</v>
      </c>
      <c r="AI80" s="1">
        <v>646</v>
      </c>
      <c r="AJ80" s="1">
        <v>615</v>
      </c>
    </row>
    <row r="81" spans="2:36" ht="18" customHeight="1" x14ac:dyDescent="0.2">
      <c r="B81" s="1">
        <v>137</v>
      </c>
      <c r="C81" s="1" t="s">
        <v>78</v>
      </c>
      <c r="D81" s="1">
        <v>56</v>
      </c>
      <c r="E81" s="1">
        <v>73</v>
      </c>
      <c r="F81" s="1">
        <v>57</v>
      </c>
      <c r="H81" s="1">
        <v>137</v>
      </c>
      <c r="I81" s="1" t="s">
        <v>78</v>
      </c>
      <c r="J81" s="1">
        <v>57</v>
      </c>
      <c r="K81" s="1">
        <v>72</v>
      </c>
      <c r="L81" s="1">
        <v>57</v>
      </c>
      <c r="N81" s="1">
        <v>137</v>
      </c>
      <c r="O81" s="1" t="s">
        <v>78</v>
      </c>
      <c r="P81" s="1">
        <v>59</v>
      </c>
      <c r="Q81" s="1">
        <v>73</v>
      </c>
      <c r="R81" s="1">
        <v>59</v>
      </c>
      <c r="T81" s="1">
        <v>137</v>
      </c>
      <c r="U81" s="1" t="s">
        <v>78</v>
      </c>
      <c r="V81" s="1">
        <v>57</v>
      </c>
      <c r="W81" s="1">
        <v>71</v>
      </c>
      <c r="X81" s="1">
        <v>58</v>
      </c>
      <c r="Z81" s="1">
        <v>137</v>
      </c>
      <c r="AA81" s="1" t="s">
        <v>78</v>
      </c>
      <c r="AB81" s="1">
        <v>59</v>
      </c>
      <c r="AC81" s="1">
        <v>71</v>
      </c>
      <c r="AD81" s="1">
        <v>58</v>
      </c>
      <c r="AF81" s="1">
        <v>137</v>
      </c>
      <c r="AG81" s="1" t="s">
        <v>78</v>
      </c>
      <c r="AH81" s="1">
        <v>59</v>
      </c>
      <c r="AI81" s="1">
        <v>72</v>
      </c>
      <c r="AJ81" s="1">
        <v>59</v>
      </c>
    </row>
    <row r="82" spans="2:36" ht="18" customHeight="1" x14ac:dyDescent="0.2">
      <c r="B82" s="1">
        <v>138</v>
      </c>
      <c r="C82" s="1" t="s">
        <v>79</v>
      </c>
      <c r="D82" s="1">
        <v>265</v>
      </c>
      <c r="E82" s="1">
        <v>295</v>
      </c>
      <c r="F82" s="1">
        <v>235</v>
      </c>
      <c r="H82" s="1">
        <v>138</v>
      </c>
      <c r="I82" s="1" t="s">
        <v>79</v>
      </c>
      <c r="J82" s="1">
        <v>268</v>
      </c>
      <c r="K82" s="1">
        <v>296</v>
      </c>
      <c r="L82" s="1">
        <v>239</v>
      </c>
      <c r="N82" s="1">
        <v>138</v>
      </c>
      <c r="O82" s="1" t="s">
        <v>79</v>
      </c>
      <c r="P82" s="1">
        <v>269</v>
      </c>
      <c r="Q82" s="1">
        <v>296</v>
      </c>
      <c r="R82" s="1">
        <v>240</v>
      </c>
      <c r="T82" s="1">
        <v>138</v>
      </c>
      <c r="U82" s="1" t="s">
        <v>79</v>
      </c>
      <c r="V82" s="1">
        <v>269</v>
      </c>
      <c r="W82" s="1">
        <v>296</v>
      </c>
      <c r="X82" s="1">
        <v>241</v>
      </c>
      <c r="Z82" s="1">
        <v>138</v>
      </c>
      <c r="AA82" s="1" t="s">
        <v>79</v>
      </c>
      <c r="AB82" s="1">
        <v>270</v>
      </c>
      <c r="AC82" s="1">
        <v>296</v>
      </c>
      <c r="AD82" s="1">
        <v>240</v>
      </c>
      <c r="AF82" s="1">
        <v>138</v>
      </c>
      <c r="AG82" s="1" t="s">
        <v>79</v>
      </c>
      <c r="AH82" s="1">
        <v>270</v>
      </c>
      <c r="AI82" s="1">
        <v>295</v>
      </c>
      <c r="AJ82" s="1">
        <v>239</v>
      </c>
    </row>
    <row r="83" spans="2:36" ht="18" customHeight="1" x14ac:dyDescent="0.2">
      <c r="B83" s="1">
        <v>139</v>
      </c>
      <c r="C83" s="1" t="s">
        <v>80</v>
      </c>
      <c r="D83" s="1">
        <v>234</v>
      </c>
      <c r="E83" s="1">
        <v>240</v>
      </c>
      <c r="F83" s="1">
        <v>200</v>
      </c>
      <c r="H83" s="1">
        <v>139</v>
      </c>
      <c r="I83" s="1" t="s">
        <v>80</v>
      </c>
      <c r="J83" s="1">
        <v>234</v>
      </c>
      <c r="K83" s="1">
        <v>240</v>
      </c>
      <c r="L83" s="1">
        <v>200</v>
      </c>
      <c r="N83" s="1">
        <v>139</v>
      </c>
      <c r="O83" s="1" t="s">
        <v>80</v>
      </c>
      <c r="P83" s="1">
        <v>234</v>
      </c>
      <c r="Q83" s="1">
        <v>240</v>
      </c>
      <c r="R83" s="1">
        <v>200</v>
      </c>
      <c r="T83" s="1">
        <v>139</v>
      </c>
      <c r="U83" s="1" t="s">
        <v>80</v>
      </c>
      <c r="V83" s="1">
        <v>234</v>
      </c>
      <c r="W83" s="1">
        <v>237</v>
      </c>
      <c r="X83" s="1">
        <v>200</v>
      </c>
      <c r="Z83" s="1">
        <v>139</v>
      </c>
      <c r="AA83" s="1" t="s">
        <v>80</v>
      </c>
      <c r="AB83" s="1">
        <v>232</v>
      </c>
      <c r="AC83" s="1">
        <v>234</v>
      </c>
      <c r="AD83" s="1">
        <v>198</v>
      </c>
      <c r="AF83" s="1">
        <v>139</v>
      </c>
      <c r="AG83" s="1" t="s">
        <v>80</v>
      </c>
      <c r="AH83" s="1">
        <v>232</v>
      </c>
      <c r="AI83" s="1">
        <v>232</v>
      </c>
      <c r="AJ83" s="1">
        <v>196</v>
      </c>
    </row>
    <row r="84" spans="2:36" ht="18" customHeight="1" x14ac:dyDescent="0.2">
      <c r="B84" s="1">
        <v>140</v>
      </c>
      <c r="C84" s="1" t="s">
        <v>81</v>
      </c>
      <c r="D84" s="1">
        <v>409</v>
      </c>
      <c r="E84" s="1">
        <v>432</v>
      </c>
      <c r="F84" s="1">
        <v>332</v>
      </c>
      <c r="H84" s="1">
        <v>140</v>
      </c>
      <c r="I84" s="1" t="s">
        <v>81</v>
      </c>
      <c r="J84" s="1">
        <v>410</v>
      </c>
      <c r="K84" s="1">
        <v>433</v>
      </c>
      <c r="L84" s="1">
        <v>332</v>
      </c>
      <c r="N84" s="1">
        <v>140</v>
      </c>
      <c r="O84" s="1" t="s">
        <v>81</v>
      </c>
      <c r="P84" s="1">
        <v>409</v>
      </c>
      <c r="Q84" s="1">
        <v>432</v>
      </c>
      <c r="R84" s="1">
        <v>333</v>
      </c>
      <c r="T84" s="1">
        <v>140</v>
      </c>
      <c r="U84" s="1" t="s">
        <v>81</v>
      </c>
      <c r="V84" s="1">
        <v>404</v>
      </c>
      <c r="W84" s="1">
        <v>429</v>
      </c>
      <c r="X84" s="1">
        <v>330</v>
      </c>
      <c r="Z84" s="1">
        <v>140</v>
      </c>
      <c r="AA84" s="1" t="s">
        <v>81</v>
      </c>
      <c r="AB84" s="1">
        <v>406</v>
      </c>
      <c r="AC84" s="1">
        <v>431</v>
      </c>
      <c r="AD84" s="1">
        <v>330</v>
      </c>
      <c r="AF84" s="1">
        <v>140</v>
      </c>
      <c r="AG84" s="1" t="s">
        <v>81</v>
      </c>
      <c r="AH84" s="1">
        <v>403</v>
      </c>
      <c r="AI84" s="1">
        <v>429</v>
      </c>
      <c r="AJ84" s="1">
        <v>330</v>
      </c>
    </row>
    <row r="85" spans="2:36" ht="18" customHeight="1" x14ac:dyDescent="0.2">
      <c r="B85" s="1">
        <v>141</v>
      </c>
      <c r="C85" s="1" t="s">
        <v>82</v>
      </c>
      <c r="D85" s="1">
        <v>300</v>
      </c>
      <c r="E85" s="1">
        <v>334</v>
      </c>
      <c r="F85" s="1">
        <v>274</v>
      </c>
      <c r="H85" s="1">
        <v>141</v>
      </c>
      <c r="I85" s="1" t="s">
        <v>82</v>
      </c>
      <c r="J85" s="1">
        <v>297</v>
      </c>
      <c r="K85" s="1">
        <v>329</v>
      </c>
      <c r="L85" s="1">
        <v>270</v>
      </c>
      <c r="N85" s="1">
        <v>141</v>
      </c>
      <c r="O85" s="1" t="s">
        <v>82</v>
      </c>
      <c r="P85" s="1">
        <v>297</v>
      </c>
      <c r="Q85" s="1">
        <v>329</v>
      </c>
      <c r="R85" s="1">
        <v>270</v>
      </c>
      <c r="T85" s="1">
        <v>141</v>
      </c>
      <c r="U85" s="1" t="s">
        <v>82</v>
      </c>
      <c r="V85" s="1">
        <v>297</v>
      </c>
      <c r="W85" s="1">
        <v>330</v>
      </c>
      <c r="X85" s="1">
        <v>271</v>
      </c>
      <c r="Z85" s="1">
        <v>141</v>
      </c>
      <c r="AA85" s="1" t="s">
        <v>82</v>
      </c>
      <c r="AB85" s="1">
        <v>294</v>
      </c>
      <c r="AC85" s="1">
        <v>331</v>
      </c>
      <c r="AD85" s="1">
        <v>269</v>
      </c>
      <c r="AF85" s="1">
        <v>141</v>
      </c>
      <c r="AG85" s="1" t="s">
        <v>82</v>
      </c>
      <c r="AH85" s="1">
        <v>297</v>
      </c>
      <c r="AI85" s="1">
        <v>332</v>
      </c>
      <c r="AJ85" s="1">
        <v>269</v>
      </c>
    </row>
  </sheetData>
  <mergeCells count="24">
    <mergeCell ref="H2:L2"/>
    <mergeCell ref="H4:I5"/>
    <mergeCell ref="J4:K4"/>
    <mergeCell ref="L4:L5"/>
    <mergeCell ref="B2:F2"/>
    <mergeCell ref="B4:C5"/>
    <mergeCell ref="D4:E4"/>
    <mergeCell ref="F4:F5"/>
    <mergeCell ref="T2:X2"/>
    <mergeCell ref="T4:U5"/>
    <mergeCell ref="V4:W4"/>
    <mergeCell ref="X4:X5"/>
    <mergeCell ref="N2:R2"/>
    <mergeCell ref="N4:O5"/>
    <mergeCell ref="P4:Q4"/>
    <mergeCell ref="R4:R5"/>
    <mergeCell ref="Z2:AD2"/>
    <mergeCell ref="Z4:AA5"/>
    <mergeCell ref="AB4:AC4"/>
    <mergeCell ref="AD4:AD5"/>
    <mergeCell ref="AF2:AJ2"/>
    <mergeCell ref="AF4:AG5"/>
    <mergeCell ref="AH4:AI4"/>
    <mergeCell ref="AJ4:AJ5"/>
  </mergeCells>
  <phoneticPr fontId="18"/>
  <pageMargins left="0.70866141732283472" right="0.70866141732283472" top="0.47244094488188981" bottom="0.55118110236220474" header="0.31496062992125984" footer="0.31496062992125984"/>
  <pageSetup paperSize="9" scale="9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G94"/>
  <sheetViews>
    <sheetView view="pageBreakPreview" zoomScaleNormal="10" zoomScaleSheetLayoutView="100" workbookViewId="0">
      <selection activeCell="F19" sqref="F19"/>
    </sheetView>
  </sheetViews>
  <sheetFormatPr defaultColWidth="9" defaultRowHeight="13" x14ac:dyDescent="0.2"/>
  <cols>
    <col min="1" max="1" width="9" style="2"/>
    <col min="2" max="2" width="4.453125" style="2" bestFit="1" customWidth="1"/>
    <col min="3" max="3" width="15.36328125" style="2" bestFit="1" customWidth="1"/>
    <col min="4" max="16384" width="9" style="2"/>
  </cols>
  <sheetData>
    <row r="1" spans="2:7" ht="6.75" customHeight="1" x14ac:dyDescent="0.2"/>
    <row r="2" spans="2:7" ht="26.25" customHeight="1" x14ac:dyDescent="0.2">
      <c r="B2" s="20" t="str">
        <f>"行政区別人口及び世帯数（"&amp;'入力表5-10'!B1&amp;'入力表5-10'!C1&amp;"年12月1日現在）"</f>
        <v>行政区別人口及び世帯数（令和6年12月1日現在）</v>
      </c>
      <c r="C2" s="20"/>
      <c r="D2" s="20"/>
      <c r="E2" s="20"/>
      <c r="F2" s="20"/>
      <c r="G2" s="20"/>
    </row>
    <row r="3" spans="2:7" ht="6.75" customHeight="1" x14ac:dyDescent="0.2">
      <c r="B3" s="8"/>
      <c r="C3" s="8"/>
      <c r="D3" s="8"/>
      <c r="E3" s="8"/>
      <c r="F3" s="8"/>
      <c r="G3" s="8"/>
    </row>
    <row r="4" spans="2:7" ht="27" customHeight="1" x14ac:dyDescent="0.2">
      <c r="B4" s="22" t="s">
        <v>86</v>
      </c>
      <c r="C4" s="22"/>
      <c r="D4" s="22"/>
      <c r="E4" s="22"/>
      <c r="F4" s="22"/>
      <c r="G4" s="22"/>
    </row>
    <row r="5" spans="2:7" ht="18" customHeight="1" x14ac:dyDescent="0.2">
      <c r="B5" s="21" t="s">
        <v>0</v>
      </c>
      <c r="C5" s="21"/>
      <c r="D5" s="21" t="s">
        <v>1</v>
      </c>
      <c r="E5" s="21"/>
      <c r="F5" s="21"/>
      <c r="G5" s="21" t="s">
        <v>2</v>
      </c>
    </row>
    <row r="6" spans="2:7" ht="18" customHeight="1" x14ac:dyDescent="0.2">
      <c r="B6" s="21"/>
      <c r="C6" s="21"/>
      <c r="D6" s="7" t="s">
        <v>84</v>
      </c>
      <c r="E6" s="7" t="s">
        <v>85</v>
      </c>
      <c r="F6" s="7" t="s">
        <v>3</v>
      </c>
      <c r="G6" s="21"/>
    </row>
    <row r="7" spans="2:7" ht="18" customHeight="1" x14ac:dyDescent="0.2">
      <c r="B7" s="1">
        <v>1</v>
      </c>
      <c r="C7" s="1" t="s">
        <v>4</v>
      </c>
      <c r="D7" s="6">
        <f>'入力表11-4'!J6</f>
        <v>0</v>
      </c>
      <c r="E7" s="6">
        <f>'入力表11-4'!K6</f>
        <v>0</v>
      </c>
      <c r="F7" s="6">
        <f>D7+E7</f>
        <v>0</v>
      </c>
      <c r="G7" s="6">
        <f>'入力表11-4'!L6</f>
        <v>0</v>
      </c>
    </row>
    <row r="8" spans="2:7" ht="18" customHeight="1" x14ac:dyDescent="0.2">
      <c r="B8" s="1">
        <v>2</v>
      </c>
      <c r="C8" s="1" t="s">
        <v>5</v>
      </c>
      <c r="D8" s="6">
        <f>'入力表11-4'!J7</f>
        <v>0</v>
      </c>
      <c r="E8" s="6">
        <f>'入力表11-4'!K7</f>
        <v>0</v>
      </c>
      <c r="F8" s="6">
        <f t="shared" ref="F8:F44" si="0">D8+E8</f>
        <v>0</v>
      </c>
      <c r="G8" s="6">
        <f>'入力表11-4'!L7</f>
        <v>0</v>
      </c>
    </row>
    <row r="9" spans="2:7" ht="18" customHeight="1" x14ac:dyDescent="0.2">
      <c r="B9" s="1">
        <v>3</v>
      </c>
      <c r="C9" s="1" t="s">
        <v>6</v>
      </c>
      <c r="D9" s="6">
        <f>'入力表11-4'!J8</f>
        <v>0</v>
      </c>
      <c r="E9" s="6">
        <f>'入力表11-4'!K8</f>
        <v>0</v>
      </c>
      <c r="F9" s="6">
        <f t="shared" si="0"/>
        <v>0</v>
      </c>
      <c r="G9" s="6">
        <f>'入力表11-4'!L8</f>
        <v>0</v>
      </c>
    </row>
    <row r="10" spans="2:7" ht="18" customHeight="1" x14ac:dyDescent="0.2">
      <c r="B10" s="1">
        <v>4</v>
      </c>
      <c r="C10" s="1" t="s">
        <v>7</v>
      </c>
      <c r="D10" s="6">
        <f>'入力表11-4'!J9</f>
        <v>0</v>
      </c>
      <c r="E10" s="6">
        <f>'入力表11-4'!K9</f>
        <v>0</v>
      </c>
      <c r="F10" s="6">
        <f t="shared" si="0"/>
        <v>0</v>
      </c>
      <c r="G10" s="6">
        <f>'入力表11-4'!L9</f>
        <v>0</v>
      </c>
    </row>
    <row r="11" spans="2:7" ht="18" customHeight="1" x14ac:dyDescent="0.2">
      <c r="B11" s="1">
        <v>5</v>
      </c>
      <c r="C11" s="1" t="s">
        <v>8</v>
      </c>
      <c r="D11" s="6">
        <f>'入力表11-4'!J10</f>
        <v>0</v>
      </c>
      <c r="E11" s="6">
        <f>'入力表11-4'!K10</f>
        <v>0</v>
      </c>
      <c r="F11" s="6">
        <f t="shared" si="0"/>
        <v>0</v>
      </c>
      <c r="G11" s="6">
        <f>'入力表11-4'!L10</f>
        <v>0</v>
      </c>
    </row>
    <row r="12" spans="2:7" ht="18" customHeight="1" x14ac:dyDescent="0.2">
      <c r="B12" s="1">
        <v>6</v>
      </c>
      <c r="C12" s="1" t="s">
        <v>9</v>
      </c>
      <c r="D12" s="6">
        <f>'入力表11-4'!J11</f>
        <v>0</v>
      </c>
      <c r="E12" s="6">
        <f>'入力表11-4'!K11</f>
        <v>0</v>
      </c>
      <c r="F12" s="6">
        <f t="shared" si="0"/>
        <v>0</v>
      </c>
      <c r="G12" s="6">
        <f>'入力表11-4'!L11</f>
        <v>0</v>
      </c>
    </row>
    <row r="13" spans="2:7" ht="18" customHeight="1" x14ac:dyDescent="0.2">
      <c r="B13" s="1">
        <v>7</v>
      </c>
      <c r="C13" s="1" t="s">
        <v>10</v>
      </c>
      <c r="D13" s="6">
        <f>'入力表11-4'!J12</f>
        <v>0</v>
      </c>
      <c r="E13" s="6">
        <f>'入力表11-4'!K12</f>
        <v>0</v>
      </c>
      <c r="F13" s="6">
        <f t="shared" si="0"/>
        <v>0</v>
      </c>
      <c r="G13" s="6">
        <f>'入力表11-4'!L12</f>
        <v>0</v>
      </c>
    </row>
    <row r="14" spans="2:7" ht="18" customHeight="1" x14ac:dyDescent="0.2">
      <c r="B14" s="1">
        <v>8</v>
      </c>
      <c r="C14" s="1" t="s">
        <v>11</v>
      </c>
      <c r="D14" s="6">
        <f>'入力表11-4'!J13</f>
        <v>0</v>
      </c>
      <c r="E14" s="6">
        <f>'入力表11-4'!K13</f>
        <v>0</v>
      </c>
      <c r="F14" s="6">
        <f t="shared" si="0"/>
        <v>0</v>
      </c>
      <c r="G14" s="6">
        <f>'入力表11-4'!L13</f>
        <v>0</v>
      </c>
    </row>
    <row r="15" spans="2:7" ht="18" customHeight="1" x14ac:dyDescent="0.2">
      <c r="B15" s="1">
        <v>9</v>
      </c>
      <c r="C15" s="1" t="s">
        <v>12</v>
      </c>
      <c r="D15" s="6">
        <f>'入力表11-4'!J14</f>
        <v>0</v>
      </c>
      <c r="E15" s="6">
        <f>'入力表11-4'!K14</f>
        <v>0</v>
      </c>
      <c r="F15" s="6">
        <f t="shared" si="0"/>
        <v>0</v>
      </c>
      <c r="G15" s="6">
        <f>'入力表11-4'!L14</f>
        <v>0</v>
      </c>
    </row>
    <row r="16" spans="2:7" ht="18" customHeight="1" x14ac:dyDescent="0.2">
      <c r="B16" s="1">
        <v>10</v>
      </c>
      <c r="C16" s="1" t="s">
        <v>13</v>
      </c>
      <c r="D16" s="6">
        <f>'入力表11-4'!J15</f>
        <v>0</v>
      </c>
      <c r="E16" s="6">
        <f>'入力表11-4'!K15</f>
        <v>0</v>
      </c>
      <c r="F16" s="6">
        <f t="shared" si="0"/>
        <v>0</v>
      </c>
      <c r="G16" s="6">
        <f>'入力表11-4'!L15</f>
        <v>0</v>
      </c>
    </row>
    <row r="17" spans="2:7" ht="18" customHeight="1" x14ac:dyDescent="0.2">
      <c r="B17" s="1">
        <v>11</v>
      </c>
      <c r="C17" s="1" t="s">
        <v>14</v>
      </c>
      <c r="D17" s="6">
        <f>'入力表11-4'!J16</f>
        <v>0</v>
      </c>
      <c r="E17" s="6">
        <f>'入力表11-4'!K16</f>
        <v>0</v>
      </c>
      <c r="F17" s="6">
        <f t="shared" si="0"/>
        <v>0</v>
      </c>
      <c r="G17" s="6">
        <f>'入力表11-4'!L16</f>
        <v>0</v>
      </c>
    </row>
    <row r="18" spans="2:7" ht="18" customHeight="1" x14ac:dyDescent="0.2">
      <c r="B18" s="1">
        <v>12</v>
      </c>
      <c r="C18" s="1" t="s">
        <v>15</v>
      </c>
      <c r="D18" s="6">
        <f>'入力表11-4'!J17</f>
        <v>0</v>
      </c>
      <c r="E18" s="6">
        <f>'入力表11-4'!K17</f>
        <v>0</v>
      </c>
      <c r="F18" s="6">
        <f t="shared" si="0"/>
        <v>0</v>
      </c>
      <c r="G18" s="6">
        <f>'入力表11-4'!L17</f>
        <v>0</v>
      </c>
    </row>
    <row r="19" spans="2:7" ht="18" customHeight="1" x14ac:dyDescent="0.2">
      <c r="B19" s="1">
        <v>13</v>
      </c>
      <c r="C19" s="1" t="s">
        <v>16</v>
      </c>
      <c r="D19" s="6">
        <f>'入力表11-4'!J18</f>
        <v>0</v>
      </c>
      <c r="E19" s="6">
        <f>'入力表11-4'!K18</f>
        <v>0</v>
      </c>
      <c r="F19" s="6">
        <f t="shared" si="0"/>
        <v>0</v>
      </c>
      <c r="G19" s="6">
        <f>'入力表11-4'!L18</f>
        <v>0</v>
      </c>
    </row>
    <row r="20" spans="2:7" ht="18" customHeight="1" x14ac:dyDescent="0.2">
      <c r="B20" s="1">
        <v>14</v>
      </c>
      <c r="C20" s="1" t="s">
        <v>17</v>
      </c>
      <c r="D20" s="6">
        <f>'入力表11-4'!J19</f>
        <v>0</v>
      </c>
      <c r="E20" s="6">
        <f>'入力表11-4'!K19</f>
        <v>0</v>
      </c>
      <c r="F20" s="6">
        <f t="shared" si="0"/>
        <v>0</v>
      </c>
      <c r="G20" s="6">
        <f>'入力表11-4'!L19</f>
        <v>0</v>
      </c>
    </row>
    <row r="21" spans="2:7" ht="18" customHeight="1" x14ac:dyDescent="0.2">
      <c r="B21" s="1">
        <v>15</v>
      </c>
      <c r="C21" s="1" t="s">
        <v>18</v>
      </c>
      <c r="D21" s="6">
        <f>'入力表11-4'!J20</f>
        <v>0</v>
      </c>
      <c r="E21" s="6">
        <f>'入力表11-4'!K20</f>
        <v>0</v>
      </c>
      <c r="F21" s="6">
        <f t="shared" si="0"/>
        <v>0</v>
      </c>
      <c r="G21" s="6">
        <f>'入力表11-4'!L20</f>
        <v>0</v>
      </c>
    </row>
    <row r="22" spans="2:7" ht="18" customHeight="1" x14ac:dyDescent="0.2">
      <c r="B22" s="1">
        <v>16</v>
      </c>
      <c r="C22" s="1" t="s">
        <v>19</v>
      </c>
      <c r="D22" s="6">
        <f>'入力表11-4'!J21</f>
        <v>0</v>
      </c>
      <c r="E22" s="6">
        <f>'入力表11-4'!K21</f>
        <v>0</v>
      </c>
      <c r="F22" s="6">
        <f t="shared" si="0"/>
        <v>0</v>
      </c>
      <c r="G22" s="6">
        <f>'入力表11-4'!L21</f>
        <v>0</v>
      </c>
    </row>
    <row r="23" spans="2:7" ht="18" customHeight="1" x14ac:dyDescent="0.2">
      <c r="B23" s="1">
        <v>17</v>
      </c>
      <c r="C23" s="1" t="s">
        <v>20</v>
      </c>
      <c r="D23" s="6">
        <f>'入力表11-4'!J22</f>
        <v>0</v>
      </c>
      <c r="E23" s="6">
        <f>'入力表11-4'!K22</f>
        <v>0</v>
      </c>
      <c r="F23" s="6">
        <f t="shared" si="0"/>
        <v>0</v>
      </c>
      <c r="G23" s="6">
        <f>'入力表11-4'!L22</f>
        <v>0</v>
      </c>
    </row>
    <row r="24" spans="2:7" ht="18" customHeight="1" x14ac:dyDescent="0.2">
      <c r="B24" s="1">
        <v>18</v>
      </c>
      <c r="C24" s="1" t="s">
        <v>21</v>
      </c>
      <c r="D24" s="6">
        <f>'入力表11-4'!J23</f>
        <v>0</v>
      </c>
      <c r="E24" s="6">
        <f>'入力表11-4'!K23</f>
        <v>0</v>
      </c>
      <c r="F24" s="6">
        <f t="shared" si="0"/>
        <v>0</v>
      </c>
      <c r="G24" s="6">
        <f>'入力表11-4'!L23</f>
        <v>0</v>
      </c>
    </row>
    <row r="25" spans="2:7" ht="18" customHeight="1" x14ac:dyDescent="0.2">
      <c r="B25" s="1">
        <v>19</v>
      </c>
      <c r="C25" s="1" t="s">
        <v>22</v>
      </c>
      <c r="D25" s="6">
        <f>'入力表11-4'!J24</f>
        <v>0</v>
      </c>
      <c r="E25" s="6">
        <f>'入力表11-4'!K24</f>
        <v>0</v>
      </c>
      <c r="F25" s="6">
        <f t="shared" si="0"/>
        <v>0</v>
      </c>
      <c r="G25" s="6">
        <f>'入力表11-4'!L24</f>
        <v>0</v>
      </c>
    </row>
    <row r="26" spans="2:7" ht="18" customHeight="1" x14ac:dyDescent="0.2">
      <c r="B26" s="1">
        <v>20</v>
      </c>
      <c r="C26" s="1" t="s">
        <v>23</v>
      </c>
      <c r="D26" s="6">
        <f>'入力表11-4'!J25</f>
        <v>0</v>
      </c>
      <c r="E26" s="6">
        <f>'入力表11-4'!K25</f>
        <v>0</v>
      </c>
      <c r="F26" s="6">
        <f t="shared" si="0"/>
        <v>0</v>
      </c>
      <c r="G26" s="6">
        <f>'入力表11-4'!L25</f>
        <v>0</v>
      </c>
    </row>
    <row r="27" spans="2:7" ht="18" customHeight="1" x14ac:dyDescent="0.2">
      <c r="B27" s="1">
        <v>21</v>
      </c>
      <c r="C27" s="1" t="s">
        <v>24</v>
      </c>
      <c r="D27" s="6">
        <f>'入力表11-4'!J26</f>
        <v>0</v>
      </c>
      <c r="E27" s="6">
        <f>'入力表11-4'!K26</f>
        <v>0</v>
      </c>
      <c r="F27" s="6">
        <f t="shared" si="0"/>
        <v>0</v>
      </c>
      <c r="G27" s="6">
        <f>'入力表11-4'!L26</f>
        <v>0</v>
      </c>
    </row>
    <row r="28" spans="2:7" ht="18" customHeight="1" x14ac:dyDescent="0.2">
      <c r="B28" s="1">
        <v>22</v>
      </c>
      <c r="C28" s="1" t="s">
        <v>25</v>
      </c>
      <c r="D28" s="6">
        <f>'入力表11-4'!J27</f>
        <v>0</v>
      </c>
      <c r="E28" s="6">
        <f>'入力表11-4'!K27</f>
        <v>0</v>
      </c>
      <c r="F28" s="6">
        <f t="shared" si="0"/>
        <v>0</v>
      </c>
      <c r="G28" s="6">
        <f>'入力表11-4'!L27</f>
        <v>0</v>
      </c>
    </row>
    <row r="29" spans="2:7" ht="18" customHeight="1" x14ac:dyDescent="0.2">
      <c r="B29" s="1">
        <v>23</v>
      </c>
      <c r="C29" s="1" t="s">
        <v>26</v>
      </c>
      <c r="D29" s="6">
        <f>'入力表11-4'!J28</f>
        <v>0</v>
      </c>
      <c r="E29" s="6">
        <f>'入力表11-4'!K28</f>
        <v>0</v>
      </c>
      <c r="F29" s="6">
        <f t="shared" si="0"/>
        <v>0</v>
      </c>
      <c r="G29" s="6">
        <f>'入力表11-4'!L28</f>
        <v>0</v>
      </c>
    </row>
    <row r="30" spans="2:7" ht="18" customHeight="1" x14ac:dyDescent="0.2">
      <c r="B30" s="1">
        <v>24</v>
      </c>
      <c r="C30" s="1" t="s">
        <v>27</v>
      </c>
      <c r="D30" s="6">
        <f>'入力表11-4'!J29</f>
        <v>0</v>
      </c>
      <c r="E30" s="6">
        <f>'入力表11-4'!K29</f>
        <v>0</v>
      </c>
      <c r="F30" s="6">
        <f t="shared" si="0"/>
        <v>0</v>
      </c>
      <c r="G30" s="6">
        <f>'入力表11-4'!L29</f>
        <v>0</v>
      </c>
    </row>
    <row r="31" spans="2:7" ht="18" customHeight="1" x14ac:dyDescent="0.2">
      <c r="B31" s="1">
        <v>25</v>
      </c>
      <c r="C31" s="1" t="s">
        <v>28</v>
      </c>
      <c r="D31" s="6">
        <f>'入力表11-4'!J30</f>
        <v>0</v>
      </c>
      <c r="E31" s="6">
        <f>'入力表11-4'!K30</f>
        <v>0</v>
      </c>
      <c r="F31" s="6">
        <f t="shared" si="0"/>
        <v>0</v>
      </c>
      <c r="G31" s="6">
        <f>'入力表11-4'!L30</f>
        <v>0</v>
      </c>
    </row>
    <row r="32" spans="2:7" ht="18" customHeight="1" x14ac:dyDescent="0.2">
      <c r="B32" s="1">
        <v>26</v>
      </c>
      <c r="C32" s="1" t="s">
        <v>29</v>
      </c>
      <c r="D32" s="6">
        <f>'入力表11-4'!J31</f>
        <v>0</v>
      </c>
      <c r="E32" s="6">
        <f>'入力表11-4'!K31</f>
        <v>0</v>
      </c>
      <c r="F32" s="6">
        <f t="shared" si="0"/>
        <v>0</v>
      </c>
      <c r="G32" s="6">
        <f>'入力表11-4'!L31</f>
        <v>0</v>
      </c>
    </row>
    <row r="33" spans="2:7" ht="18" customHeight="1" x14ac:dyDescent="0.2">
      <c r="B33" s="1">
        <v>27</v>
      </c>
      <c r="C33" s="1" t="s">
        <v>30</v>
      </c>
      <c r="D33" s="6">
        <f>'入力表11-4'!J32</f>
        <v>0</v>
      </c>
      <c r="E33" s="6">
        <f>'入力表11-4'!K32</f>
        <v>0</v>
      </c>
      <c r="F33" s="6">
        <f t="shared" si="0"/>
        <v>0</v>
      </c>
      <c r="G33" s="6">
        <f>'入力表11-4'!L32</f>
        <v>0</v>
      </c>
    </row>
    <row r="34" spans="2:7" ht="18" customHeight="1" x14ac:dyDescent="0.2">
      <c r="B34" s="1">
        <v>28</v>
      </c>
      <c r="C34" s="1" t="s">
        <v>31</v>
      </c>
      <c r="D34" s="6">
        <f>'入力表11-4'!J33</f>
        <v>0</v>
      </c>
      <c r="E34" s="6">
        <f>'入力表11-4'!K33</f>
        <v>0</v>
      </c>
      <c r="F34" s="6">
        <f t="shared" si="0"/>
        <v>0</v>
      </c>
      <c r="G34" s="6">
        <f>'入力表11-4'!L33</f>
        <v>0</v>
      </c>
    </row>
    <row r="35" spans="2:7" ht="18" customHeight="1" x14ac:dyDescent="0.2">
      <c r="B35" s="1">
        <v>29</v>
      </c>
      <c r="C35" s="1" t="s">
        <v>32</v>
      </c>
      <c r="D35" s="6">
        <f>'入力表11-4'!J34</f>
        <v>0</v>
      </c>
      <c r="E35" s="6">
        <f>'入力表11-4'!K34</f>
        <v>0</v>
      </c>
      <c r="F35" s="6">
        <f t="shared" si="0"/>
        <v>0</v>
      </c>
      <c r="G35" s="6">
        <f>'入力表11-4'!L34</f>
        <v>0</v>
      </c>
    </row>
    <row r="36" spans="2:7" ht="18" customHeight="1" x14ac:dyDescent="0.2">
      <c r="B36" s="1">
        <v>30</v>
      </c>
      <c r="C36" s="1" t="s">
        <v>33</v>
      </c>
      <c r="D36" s="6">
        <f>'入力表11-4'!J35</f>
        <v>0</v>
      </c>
      <c r="E36" s="6">
        <f>'入力表11-4'!K35</f>
        <v>0</v>
      </c>
      <c r="F36" s="6">
        <f t="shared" si="0"/>
        <v>0</v>
      </c>
      <c r="G36" s="6">
        <f>'入力表11-4'!L35</f>
        <v>0</v>
      </c>
    </row>
    <row r="37" spans="2:7" ht="18" customHeight="1" x14ac:dyDescent="0.2">
      <c r="B37" s="1">
        <v>31</v>
      </c>
      <c r="C37" s="1" t="s">
        <v>34</v>
      </c>
      <c r="D37" s="6">
        <f>'入力表11-4'!J36</f>
        <v>0</v>
      </c>
      <c r="E37" s="6">
        <f>'入力表11-4'!K36</f>
        <v>0</v>
      </c>
      <c r="F37" s="6">
        <f t="shared" si="0"/>
        <v>0</v>
      </c>
      <c r="G37" s="6">
        <f>'入力表11-4'!L36</f>
        <v>0</v>
      </c>
    </row>
    <row r="38" spans="2:7" ht="18" customHeight="1" x14ac:dyDescent="0.2">
      <c r="B38" s="1">
        <v>32</v>
      </c>
      <c r="C38" s="1" t="s">
        <v>35</v>
      </c>
      <c r="D38" s="6">
        <f>'入力表11-4'!J37</f>
        <v>0</v>
      </c>
      <c r="E38" s="6">
        <f>'入力表11-4'!K37</f>
        <v>0</v>
      </c>
      <c r="F38" s="6">
        <f t="shared" si="0"/>
        <v>0</v>
      </c>
      <c r="G38" s="6">
        <f>'入力表11-4'!L37</f>
        <v>0</v>
      </c>
    </row>
    <row r="39" spans="2:7" ht="18" customHeight="1" x14ac:dyDescent="0.2">
      <c r="B39" s="1">
        <v>33</v>
      </c>
      <c r="C39" s="1" t="s">
        <v>36</v>
      </c>
      <c r="D39" s="6">
        <f>'入力表11-4'!J38</f>
        <v>0</v>
      </c>
      <c r="E39" s="6">
        <f>'入力表11-4'!K38</f>
        <v>0</v>
      </c>
      <c r="F39" s="6">
        <f t="shared" si="0"/>
        <v>0</v>
      </c>
      <c r="G39" s="6">
        <f>'入力表11-4'!L38</f>
        <v>0</v>
      </c>
    </row>
    <row r="40" spans="2:7" ht="18" customHeight="1" x14ac:dyDescent="0.2">
      <c r="B40" s="1">
        <v>34</v>
      </c>
      <c r="C40" s="1" t="s">
        <v>37</v>
      </c>
      <c r="D40" s="6">
        <f>'入力表11-4'!J39</f>
        <v>0</v>
      </c>
      <c r="E40" s="6">
        <f>'入力表11-4'!K39</f>
        <v>0</v>
      </c>
      <c r="F40" s="6">
        <f t="shared" si="0"/>
        <v>0</v>
      </c>
      <c r="G40" s="6">
        <f>'入力表11-4'!L39</f>
        <v>0</v>
      </c>
    </row>
    <row r="41" spans="2:7" ht="18" customHeight="1" x14ac:dyDescent="0.2">
      <c r="B41" s="1">
        <v>35</v>
      </c>
      <c r="C41" s="1" t="s">
        <v>38</v>
      </c>
      <c r="D41" s="6">
        <f>'入力表11-4'!J40</f>
        <v>0</v>
      </c>
      <c r="E41" s="6">
        <f>'入力表11-4'!K40</f>
        <v>0</v>
      </c>
      <c r="F41" s="6">
        <f t="shared" si="0"/>
        <v>0</v>
      </c>
      <c r="G41" s="6">
        <f>'入力表11-4'!L40</f>
        <v>0</v>
      </c>
    </row>
    <row r="42" spans="2:7" ht="18" customHeight="1" x14ac:dyDescent="0.2">
      <c r="B42" s="1">
        <v>36</v>
      </c>
      <c r="C42" s="1" t="s">
        <v>39</v>
      </c>
      <c r="D42" s="6">
        <f>'入力表11-4'!J41</f>
        <v>0</v>
      </c>
      <c r="E42" s="6">
        <f>'入力表11-4'!K41</f>
        <v>0</v>
      </c>
      <c r="F42" s="6">
        <f t="shared" si="0"/>
        <v>0</v>
      </c>
      <c r="G42" s="6">
        <f>'入力表11-4'!L41</f>
        <v>0</v>
      </c>
    </row>
    <row r="43" spans="2:7" ht="18" customHeight="1" x14ac:dyDescent="0.2">
      <c r="B43" s="1">
        <v>37</v>
      </c>
      <c r="C43" s="1" t="s">
        <v>40</v>
      </c>
      <c r="D43" s="6">
        <f>'入力表11-4'!J42</f>
        <v>0</v>
      </c>
      <c r="E43" s="6">
        <f>'入力表11-4'!K42</f>
        <v>0</v>
      </c>
      <c r="F43" s="6">
        <f t="shared" si="0"/>
        <v>0</v>
      </c>
      <c r="G43" s="6">
        <f>'入力表11-4'!L42</f>
        <v>0</v>
      </c>
    </row>
    <row r="44" spans="2:7" ht="18" customHeight="1" x14ac:dyDescent="0.2">
      <c r="B44" s="1">
        <v>38</v>
      </c>
      <c r="C44" s="1" t="s">
        <v>41</v>
      </c>
      <c r="D44" s="6">
        <f>'入力表11-4'!J43</f>
        <v>0</v>
      </c>
      <c r="E44" s="6">
        <f>'入力表11-4'!K43</f>
        <v>0</v>
      </c>
      <c r="F44" s="6">
        <f t="shared" si="0"/>
        <v>0</v>
      </c>
      <c r="G44" s="6">
        <f>'入力表11-4'!L43</f>
        <v>0</v>
      </c>
    </row>
    <row r="45" spans="2:7" ht="18" customHeight="1" x14ac:dyDescent="0.2">
      <c r="B45" s="3"/>
      <c r="C45" s="3"/>
      <c r="D45" s="3"/>
      <c r="E45" s="3"/>
      <c r="F45" s="3"/>
      <c r="G45" s="3"/>
    </row>
    <row r="46" spans="2:7" ht="18" customHeight="1" x14ac:dyDescent="0.2">
      <c r="B46" s="20" t="str">
        <f>"行政区別人口及び世帯数（"&amp;'入力表5-10'!B1&amp;'入力表5-10'!C1&amp;"年12月1日現在）"</f>
        <v>行政区別人口及び世帯数（令和6年12月1日現在）</v>
      </c>
      <c r="C46" s="20"/>
      <c r="D46" s="20"/>
      <c r="E46" s="20"/>
      <c r="F46" s="20"/>
      <c r="G46" s="20"/>
    </row>
    <row r="47" spans="2:7" ht="3" customHeight="1" x14ac:dyDescent="0.2">
      <c r="B47" s="8"/>
      <c r="C47" s="8"/>
      <c r="D47" s="8"/>
      <c r="E47" s="8"/>
      <c r="F47" s="8"/>
      <c r="G47" s="8"/>
    </row>
    <row r="48" spans="2:7" ht="18" customHeight="1" x14ac:dyDescent="0.2">
      <c r="B48" s="22" t="s">
        <v>87</v>
      </c>
      <c r="C48" s="22"/>
      <c r="D48" s="22"/>
      <c r="E48" s="22"/>
      <c r="F48" s="22"/>
      <c r="G48" s="22"/>
    </row>
    <row r="49" spans="2:7" ht="18" customHeight="1" x14ac:dyDescent="0.2">
      <c r="B49" s="21" t="s">
        <v>0</v>
      </c>
      <c r="C49" s="21"/>
      <c r="D49" s="21" t="s">
        <v>1</v>
      </c>
      <c r="E49" s="21"/>
      <c r="F49" s="21"/>
      <c r="G49" s="21" t="s">
        <v>2</v>
      </c>
    </row>
    <row r="50" spans="2:7" ht="18" customHeight="1" x14ac:dyDescent="0.2">
      <c r="B50" s="21"/>
      <c r="C50" s="21"/>
      <c r="D50" s="7" t="s">
        <v>84</v>
      </c>
      <c r="E50" s="7" t="s">
        <v>85</v>
      </c>
      <c r="F50" s="7" t="s">
        <v>3</v>
      </c>
      <c r="G50" s="21"/>
    </row>
    <row r="51" spans="2:7" ht="18" customHeight="1" x14ac:dyDescent="0.2">
      <c r="B51" s="1">
        <v>100</v>
      </c>
      <c r="C51" s="1" t="s">
        <v>42</v>
      </c>
      <c r="D51" s="6">
        <f>'入力表11-4'!J44</f>
        <v>0</v>
      </c>
      <c r="E51" s="6">
        <f>'入力表11-4'!K44</f>
        <v>0</v>
      </c>
      <c r="F51" s="6">
        <f t="shared" ref="F51" si="1">D51+E51</f>
        <v>0</v>
      </c>
      <c r="G51" s="6">
        <f>'入力表11-4'!L44</f>
        <v>0</v>
      </c>
    </row>
    <row r="52" spans="2:7" ht="18" customHeight="1" x14ac:dyDescent="0.2">
      <c r="B52" s="1">
        <v>101</v>
      </c>
      <c r="C52" s="1" t="s">
        <v>43</v>
      </c>
      <c r="D52" s="6">
        <f>'入力表11-4'!J45</f>
        <v>0</v>
      </c>
      <c r="E52" s="6">
        <f>'入力表11-4'!K45</f>
        <v>0</v>
      </c>
      <c r="F52" s="6">
        <f t="shared" ref="F52:F92" si="2">D52+E52</f>
        <v>0</v>
      </c>
      <c r="G52" s="6">
        <f>'入力表11-4'!L45</f>
        <v>0</v>
      </c>
    </row>
    <row r="53" spans="2:7" ht="18" customHeight="1" x14ac:dyDescent="0.2">
      <c r="B53" s="1">
        <v>102</v>
      </c>
      <c r="C53" s="1" t="s">
        <v>44</v>
      </c>
      <c r="D53" s="6">
        <f>'入力表11-4'!J46</f>
        <v>0</v>
      </c>
      <c r="E53" s="6">
        <f>'入力表11-4'!K46</f>
        <v>0</v>
      </c>
      <c r="F53" s="6">
        <f t="shared" si="2"/>
        <v>0</v>
      </c>
      <c r="G53" s="6">
        <f>'入力表11-4'!L46</f>
        <v>0</v>
      </c>
    </row>
    <row r="54" spans="2:7" ht="18" customHeight="1" x14ac:dyDescent="0.2">
      <c r="B54" s="1">
        <v>103</v>
      </c>
      <c r="C54" s="1" t="s">
        <v>45</v>
      </c>
      <c r="D54" s="6">
        <f>'入力表11-4'!J47</f>
        <v>0</v>
      </c>
      <c r="E54" s="6">
        <f>'入力表11-4'!K47</f>
        <v>0</v>
      </c>
      <c r="F54" s="6">
        <f t="shared" si="2"/>
        <v>0</v>
      </c>
      <c r="G54" s="6">
        <f>'入力表11-4'!L47</f>
        <v>0</v>
      </c>
    </row>
    <row r="55" spans="2:7" ht="18" customHeight="1" x14ac:dyDescent="0.2">
      <c r="B55" s="1">
        <v>104</v>
      </c>
      <c r="C55" s="1" t="s">
        <v>46</v>
      </c>
      <c r="D55" s="6">
        <f>'入力表11-4'!J48</f>
        <v>0</v>
      </c>
      <c r="E55" s="6">
        <f>'入力表11-4'!K48</f>
        <v>0</v>
      </c>
      <c r="F55" s="6">
        <f t="shared" si="2"/>
        <v>0</v>
      </c>
      <c r="G55" s="6">
        <f>'入力表11-4'!L48</f>
        <v>0</v>
      </c>
    </row>
    <row r="56" spans="2:7" ht="18" customHeight="1" x14ac:dyDescent="0.2">
      <c r="B56" s="1">
        <v>105</v>
      </c>
      <c r="C56" s="1" t="s">
        <v>47</v>
      </c>
      <c r="D56" s="6">
        <f>'入力表11-4'!J49</f>
        <v>0</v>
      </c>
      <c r="E56" s="6">
        <f>'入力表11-4'!K49</f>
        <v>0</v>
      </c>
      <c r="F56" s="6">
        <f t="shared" si="2"/>
        <v>0</v>
      </c>
      <c r="G56" s="6">
        <f>'入力表11-4'!L49</f>
        <v>0</v>
      </c>
    </row>
    <row r="57" spans="2:7" ht="18" customHeight="1" x14ac:dyDescent="0.2">
      <c r="B57" s="1">
        <v>106</v>
      </c>
      <c r="C57" s="1" t="s">
        <v>48</v>
      </c>
      <c r="D57" s="6">
        <f>'入力表11-4'!J50</f>
        <v>0</v>
      </c>
      <c r="E57" s="6">
        <f>'入力表11-4'!K50</f>
        <v>0</v>
      </c>
      <c r="F57" s="6">
        <f t="shared" si="2"/>
        <v>0</v>
      </c>
      <c r="G57" s="6">
        <f>'入力表11-4'!L50</f>
        <v>0</v>
      </c>
    </row>
    <row r="58" spans="2:7" ht="18" customHeight="1" x14ac:dyDescent="0.2">
      <c r="B58" s="1">
        <v>107</v>
      </c>
      <c r="C58" s="1" t="s">
        <v>49</v>
      </c>
      <c r="D58" s="6">
        <f>'入力表11-4'!J51</f>
        <v>0</v>
      </c>
      <c r="E58" s="6">
        <f>'入力表11-4'!K51</f>
        <v>0</v>
      </c>
      <c r="F58" s="6">
        <f t="shared" si="2"/>
        <v>0</v>
      </c>
      <c r="G58" s="6">
        <f>'入力表11-4'!L51</f>
        <v>0</v>
      </c>
    </row>
    <row r="59" spans="2:7" ht="18" customHeight="1" x14ac:dyDescent="0.2">
      <c r="B59" s="1">
        <v>108</v>
      </c>
      <c r="C59" s="1" t="s">
        <v>50</v>
      </c>
      <c r="D59" s="6">
        <f>'入力表11-4'!J52</f>
        <v>0</v>
      </c>
      <c r="E59" s="6">
        <f>'入力表11-4'!K52</f>
        <v>0</v>
      </c>
      <c r="F59" s="6">
        <f t="shared" si="2"/>
        <v>0</v>
      </c>
      <c r="G59" s="6">
        <f>'入力表11-4'!L52</f>
        <v>0</v>
      </c>
    </row>
    <row r="60" spans="2:7" ht="18" customHeight="1" x14ac:dyDescent="0.2">
      <c r="B60" s="1">
        <v>109</v>
      </c>
      <c r="C60" s="1" t="s">
        <v>51</v>
      </c>
      <c r="D60" s="6">
        <f>'入力表11-4'!J53</f>
        <v>0</v>
      </c>
      <c r="E60" s="6">
        <f>'入力表11-4'!K53</f>
        <v>0</v>
      </c>
      <c r="F60" s="6">
        <f t="shared" si="2"/>
        <v>0</v>
      </c>
      <c r="G60" s="6">
        <f>'入力表11-4'!L53</f>
        <v>0</v>
      </c>
    </row>
    <row r="61" spans="2:7" ht="18" customHeight="1" x14ac:dyDescent="0.2">
      <c r="B61" s="1">
        <v>110</v>
      </c>
      <c r="C61" s="1" t="s">
        <v>52</v>
      </c>
      <c r="D61" s="6">
        <f>'入力表11-4'!J54</f>
        <v>0</v>
      </c>
      <c r="E61" s="6">
        <f>'入力表11-4'!K54</f>
        <v>0</v>
      </c>
      <c r="F61" s="6">
        <f t="shared" si="2"/>
        <v>0</v>
      </c>
      <c r="G61" s="6">
        <f>'入力表11-4'!L54</f>
        <v>0</v>
      </c>
    </row>
    <row r="62" spans="2:7" ht="18" customHeight="1" x14ac:dyDescent="0.2">
      <c r="B62" s="1">
        <v>111</v>
      </c>
      <c r="C62" s="1" t="s">
        <v>53</v>
      </c>
      <c r="D62" s="6">
        <f>'入力表11-4'!J55</f>
        <v>0</v>
      </c>
      <c r="E62" s="6">
        <f>'入力表11-4'!K55</f>
        <v>0</v>
      </c>
      <c r="F62" s="6">
        <f t="shared" si="2"/>
        <v>0</v>
      </c>
      <c r="G62" s="6">
        <f>'入力表11-4'!L55</f>
        <v>0</v>
      </c>
    </row>
    <row r="63" spans="2:7" ht="18" customHeight="1" x14ac:dyDescent="0.2">
      <c r="B63" s="1">
        <v>112</v>
      </c>
      <c r="C63" s="1" t="s">
        <v>54</v>
      </c>
      <c r="D63" s="6">
        <f>'入力表11-4'!J56</f>
        <v>0</v>
      </c>
      <c r="E63" s="6">
        <f>'入力表11-4'!K56</f>
        <v>0</v>
      </c>
      <c r="F63" s="6">
        <f t="shared" si="2"/>
        <v>0</v>
      </c>
      <c r="G63" s="6">
        <f>'入力表11-4'!L56</f>
        <v>0</v>
      </c>
    </row>
    <row r="64" spans="2:7" ht="18" customHeight="1" x14ac:dyDescent="0.2">
      <c r="B64" s="1">
        <v>113</v>
      </c>
      <c r="C64" s="1" t="s">
        <v>55</v>
      </c>
      <c r="D64" s="6">
        <f>'入力表11-4'!J57</f>
        <v>0</v>
      </c>
      <c r="E64" s="6">
        <f>'入力表11-4'!K57</f>
        <v>0</v>
      </c>
      <c r="F64" s="6">
        <f t="shared" si="2"/>
        <v>0</v>
      </c>
      <c r="G64" s="6">
        <f>'入力表11-4'!L57</f>
        <v>0</v>
      </c>
    </row>
    <row r="65" spans="2:7" ht="18" customHeight="1" x14ac:dyDescent="0.2">
      <c r="B65" s="1">
        <v>114</v>
      </c>
      <c r="C65" s="1" t="s">
        <v>56</v>
      </c>
      <c r="D65" s="6">
        <f>'入力表11-4'!J58</f>
        <v>0</v>
      </c>
      <c r="E65" s="6">
        <f>'入力表11-4'!K58</f>
        <v>0</v>
      </c>
      <c r="F65" s="6">
        <f t="shared" si="2"/>
        <v>0</v>
      </c>
      <c r="G65" s="6">
        <f>'入力表11-4'!L58</f>
        <v>0</v>
      </c>
    </row>
    <row r="66" spans="2:7" ht="18" customHeight="1" x14ac:dyDescent="0.2">
      <c r="B66" s="1">
        <v>115</v>
      </c>
      <c r="C66" s="1" t="s">
        <v>57</v>
      </c>
      <c r="D66" s="6">
        <f>'入力表11-4'!J59</f>
        <v>0</v>
      </c>
      <c r="E66" s="6">
        <f>'入力表11-4'!K59</f>
        <v>0</v>
      </c>
      <c r="F66" s="6">
        <f t="shared" si="2"/>
        <v>0</v>
      </c>
      <c r="G66" s="6">
        <f>'入力表11-4'!L59</f>
        <v>0</v>
      </c>
    </row>
    <row r="67" spans="2:7" ht="18" customHeight="1" x14ac:dyDescent="0.2">
      <c r="B67" s="1">
        <v>116</v>
      </c>
      <c r="C67" s="1" t="s">
        <v>58</v>
      </c>
      <c r="D67" s="6">
        <f>'入力表11-4'!J60</f>
        <v>0</v>
      </c>
      <c r="E67" s="6">
        <f>'入力表11-4'!K60</f>
        <v>0</v>
      </c>
      <c r="F67" s="6">
        <f t="shared" si="2"/>
        <v>0</v>
      </c>
      <c r="G67" s="6">
        <f>'入力表11-4'!L60</f>
        <v>0</v>
      </c>
    </row>
    <row r="68" spans="2:7" ht="18" customHeight="1" x14ac:dyDescent="0.2">
      <c r="B68" s="1">
        <v>117</v>
      </c>
      <c r="C68" s="1" t="s">
        <v>59</v>
      </c>
      <c r="D68" s="6">
        <f>'入力表11-4'!J61</f>
        <v>0</v>
      </c>
      <c r="E68" s="6">
        <f>'入力表11-4'!K61</f>
        <v>0</v>
      </c>
      <c r="F68" s="6">
        <f t="shared" si="2"/>
        <v>0</v>
      </c>
      <c r="G68" s="6">
        <f>'入力表11-4'!L61</f>
        <v>0</v>
      </c>
    </row>
    <row r="69" spans="2:7" ht="18" customHeight="1" x14ac:dyDescent="0.2">
      <c r="B69" s="1">
        <v>118</v>
      </c>
      <c r="C69" s="1" t="s">
        <v>60</v>
      </c>
      <c r="D69" s="6">
        <f>'入力表11-4'!J62</f>
        <v>0</v>
      </c>
      <c r="E69" s="6">
        <f>'入力表11-4'!K62</f>
        <v>0</v>
      </c>
      <c r="F69" s="6">
        <f t="shared" si="2"/>
        <v>0</v>
      </c>
      <c r="G69" s="6">
        <f>'入力表11-4'!L62</f>
        <v>0</v>
      </c>
    </row>
    <row r="70" spans="2:7" ht="18" customHeight="1" x14ac:dyDescent="0.2">
      <c r="B70" s="1">
        <v>119</v>
      </c>
      <c r="C70" s="1" t="s">
        <v>6</v>
      </c>
      <c r="D70" s="6">
        <f>'入力表11-4'!J63</f>
        <v>0</v>
      </c>
      <c r="E70" s="6">
        <f>'入力表11-4'!K63</f>
        <v>0</v>
      </c>
      <c r="F70" s="6">
        <f t="shared" si="2"/>
        <v>0</v>
      </c>
      <c r="G70" s="6">
        <f>'入力表11-4'!L63</f>
        <v>0</v>
      </c>
    </row>
    <row r="71" spans="2:7" ht="18" customHeight="1" x14ac:dyDescent="0.2">
      <c r="B71" s="1">
        <v>120</v>
      </c>
      <c r="C71" s="1" t="s">
        <v>61</v>
      </c>
      <c r="D71" s="6">
        <f>'入力表11-4'!J64</f>
        <v>0</v>
      </c>
      <c r="E71" s="6">
        <f>'入力表11-4'!K64</f>
        <v>0</v>
      </c>
      <c r="F71" s="6">
        <f t="shared" si="2"/>
        <v>0</v>
      </c>
      <c r="G71" s="6">
        <f>'入力表11-4'!L64</f>
        <v>0</v>
      </c>
    </row>
    <row r="72" spans="2:7" ht="18" customHeight="1" x14ac:dyDescent="0.2">
      <c r="B72" s="1">
        <v>121</v>
      </c>
      <c r="C72" s="1" t="s">
        <v>62</v>
      </c>
      <c r="D72" s="6">
        <f>'入力表11-4'!J65</f>
        <v>0</v>
      </c>
      <c r="E72" s="6">
        <f>'入力表11-4'!K65</f>
        <v>0</v>
      </c>
      <c r="F72" s="6">
        <f t="shared" si="2"/>
        <v>0</v>
      </c>
      <c r="G72" s="6">
        <f>'入力表11-4'!L65</f>
        <v>0</v>
      </c>
    </row>
    <row r="73" spans="2:7" ht="18" customHeight="1" x14ac:dyDescent="0.2">
      <c r="B73" s="1">
        <v>122</v>
      </c>
      <c r="C73" s="1" t="s">
        <v>63</v>
      </c>
      <c r="D73" s="6">
        <f>'入力表11-4'!J66</f>
        <v>0</v>
      </c>
      <c r="E73" s="6">
        <f>'入力表11-4'!K66</f>
        <v>0</v>
      </c>
      <c r="F73" s="6">
        <f t="shared" si="2"/>
        <v>0</v>
      </c>
      <c r="G73" s="6">
        <f>'入力表11-4'!L66</f>
        <v>0</v>
      </c>
    </row>
    <row r="74" spans="2:7" ht="18" customHeight="1" x14ac:dyDescent="0.2">
      <c r="B74" s="1">
        <v>123</v>
      </c>
      <c r="C74" s="1" t="s">
        <v>64</v>
      </c>
      <c r="D74" s="6">
        <f>'入力表11-4'!J67</f>
        <v>0</v>
      </c>
      <c r="E74" s="6">
        <f>'入力表11-4'!K67</f>
        <v>0</v>
      </c>
      <c r="F74" s="6">
        <f t="shared" si="2"/>
        <v>0</v>
      </c>
      <c r="G74" s="6">
        <f>'入力表11-4'!L67</f>
        <v>0</v>
      </c>
    </row>
    <row r="75" spans="2:7" ht="18" customHeight="1" x14ac:dyDescent="0.2">
      <c r="B75" s="1">
        <v>124</v>
      </c>
      <c r="C75" s="1" t="s">
        <v>65</v>
      </c>
      <c r="D75" s="6">
        <f>'入力表11-4'!J68</f>
        <v>0</v>
      </c>
      <c r="E75" s="6">
        <f>'入力表11-4'!K68</f>
        <v>0</v>
      </c>
      <c r="F75" s="6">
        <f t="shared" si="2"/>
        <v>0</v>
      </c>
      <c r="G75" s="6">
        <f>'入力表11-4'!L68</f>
        <v>0</v>
      </c>
    </row>
    <row r="76" spans="2:7" ht="18" customHeight="1" x14ac:dyDescent="0.2">
      <c r="B76" s="1">
        <v>125</v>
      </c>
      <c r="C76" s="1" t="s">
        <v>66</v>
      </c>
      <c r="D76" s="6">
        <f>'入力表11-4'!J69</f>
        <v>0</v>
      </c>
      <c r="E76" s="6">
        <f>'入力表11-4'!K69</f>
        <v>0</v>
      </c>
      <c r="F76" s="6">
        <f t="shared" si="2"/>
        <v>0</v>
      </c>
      <c r="G76" s="6">
        <f>'入力表11-4'!L69</f>
        <v>0</v>
      </c>
    </row>
    <row r="77" spans="2:7" ht="18" customHeight="1" x14ac:dyDescent="0.2">
      <c r="B77" s="1">
        <v>126</v>
      </c>
      <c r="C77" s="1" t="s">
        <v>67</v>
      </c>
      <c r="D77" s="6">
        <f>'入力表11-4'!J70</f>
        <v>0</v>
      </c>
      <c r="E77" s="6">
        <f>'入力表11-4'!K70</f>
        <v>0</v>
      </c>
      <c r="F77" s="6">
        <f t="shared" si="2"/>
        <v>0</v>
      </c>
      <c r="G77" s="6">
        <f>'入力表11-4'!L70</f>
        <v>0</v>
      </c>
    </row>
    <row r="78" spans="2:7" ht="18" customHeight="1" x14ac:dyDescent="0.2">
      <c r="B78" s="1">
        <v>127</v>
      </c>
      <c r="C78" s="1" t="s">
        <v>68</v>
      </c>
      <c r="D78" s="6">
        <f>'入力表11-4'!J71</f>
        <v>0</v>
      </c>
      <c r="E78" s="6">
        <f>'入力表11-4'!K71</f>
        <v>0</v>
      </c>
      <c r="F78" s="6">
        <f t="shared" si="2"/>
        <v>0</v>
      </c>
      <c r="G78" s="6">
        <f>'入力表11-4'!L71</f>
        <v>0</v>
      </c>
    </row>
    <row r="79" spans="2:7" ht="18" customHeight="1" x14ac:dyDescent="0.2">
      <c r="B79" s="1">
        <v>128</v>
      </c>
      <c r="C79" s="1" t="s">
        <v>69</v>
      </c>
      <c r="D79" s="6">
        <f>'入力表11-4'!J72</f>
        <v>0</v>
      </c>
      <c r="E79" s="6">
        <f>'入力表11-4'!K72</f>
        <v>0</v>
      </c>
      <c r="F79" s="6">
        <f t="shared" si="2"/>
        <v>0</v>
      </c>
      <c r="G79" s="6">
        <f>'入力表11-4'!L72</f>
        <v>0</v>
      </c>
    </row>
    <row r="80" spans="2:7" ht="18" customHeight="1" x14ac:dyDescent="0.2">
      <c r="B80" s="1">
        <v>129</v>
      </c>
      <c r="C80" s="1" t="s">
        <v>70</v>
      </c>
      <c r="D80" s="6">
        <f>'入力表11-4'!J73</f>
        <v>0</v>
      </c>
      <c r="E80" s="6">
        <f>'入力表11-4'!K73</f>
        <v>0</v>
      </c>
      <c r="F80" s="6">
        <f t="shared" si="2"/>
        <v>0</v>
      </c>
      <c r="G80" s="6">
        <f>'入力表11-4'!L73</f>
        <v>0</v>
      </c>
    </row>
    <row r="81" spans="2:7" ht="18" customHeight="1" x14ac:dyDescent="0.2">
      <c r="B81" s="1">
        <v>130</v>
      </c>
      <c r="C81" s="1" t="s">
        <v>71</v>
      </c>
      <c r="D81" s="6">
        <f>'入力表11-4'!J74</f>
        <v>0</v>
      </c>
      <c r="E81" s="6">
        <f>'入力表11-4'!K74</f>
        <v>0</v>
      </c>
      <c r="F81" s="6">
        <f t="shared" si="2"/>
        <v>0</v>
      </c>
      <c r="G81" s="6">
        <f>'入力表11-4'!L74</f>
        <v>0</v>
      </c>
    </row>
    <row r="82" spans="2:7" ht="18" customHeight="1" x14ac:dyDescent="0.2">
      <c r="B82" s="1">
        <v>131</v>
      </c>
      <c r="C82" s="1" t="s">
        <v>72</v>
      </c>
      <c r="D82" s="6">
        <f>'入力表11-4'!J75</f>
        <v>0</v>
      </c>
      <c r="E82" s="6">
        <f>'入力表11-4'!K75</f>
        <v>0</v>
      </c>
      <c r="F82" s="6">
        <f t="shared" si="2"/>
        <v>0</v>
      </c>
      <c r="G82" s="6">
        <f>'入力表11-4'!L75</f>
        <v>0</v>
      </c>
    </row>
    <row r="83" spans="2:7" ht="18" customHeight="1" x14ac:dyDescent="0.2">
      <c r="B83" s="1">
        <v>132</v>
      </c>
      <c r="C83" s="1" t="s">
        <v>73</v>
      </c>
      <c r="D83" s="6">
        <f>'入力表11-4'!J76</f>
        <v>0</v>
      </c>
      <c r="E83" s="6">
        <f>'入力表11-4'!K76</f>
        <v>0</v>
      </c>
      <c r="F83" s="6">
        <f t="shared" si="2"/>
        <v>0</v>
      </c>
      <c r="G83" s="6">
        <f>'入力表11-4'!L76</f>
        <v>0</v>
      </c>
    </row>
    <row r="84" spans="2:7" ht="18" customHeight="1" x14ac:dyDescent="0.2">
      <c r="B84" s="1">
        <v>133</v>
      </c>
      <c r="C84" s="1" t="s">
        <v>74</v>
      </c>
      <c r="D84" s="6">
        <f>'入力表11-4'!J77</f>
        <v>0</v>
      </c>
      <c r="E84" s="6">
        <f>'入力表11-4'!K77</f>
        <v>0</v>
      </c>
      <c r="F84" s="6">
        <f t="shared" si="2"/>
        <v>0</v>
      </c>
      <c r="G84" s="6">
        <f>'入力表11-4'!L77</f>
        <v>0</v>
      </c>
    </row>
    <row r="85" spans="2:7" ht="18" customHeight="1" x14ac:dyDescent="0.2">
      <c r="B85" s="1">
        <v>134</v>
      </c>
      <c r="C85" s="1" t="s">
        <v>75</v>
      </c>
      <c r="D85" s="6">
        <f>'入力表11-4'!J78</f>
        <v>0</v>
      </c>
      <c r="E85" s="6">
        <f>'入力表11-4'!K78</f>
        <v>0</v>
      </c>
      <c r="F85" s="6">
        <f t="shared" si="2"/>
        <v>0</v>
      </c>
      <c r="G85" s="6">
        <f>'入力表11-4'!L78</f>
        <v>0</v>
      </c>
    </row>
    <row r="86" spans="2:7" ht="18" customHeight="1" x14ac:dyDescent="0.2">
      <c r="B86" s="1">
        <v>135</v>
      </c>
      <c r="C86" s="1" t="s">
        <v>76</v>
      </c>
      <c r="D86" s="6">
        <f>'入力表11-4'!J79</f>
        <v>0</v>
      </c>
      <c r="E86" s="6">
        <f>'入力表11-4'!K79</f>
        <v>0</v>
      </c>
      <c r="F86" s="6">
        <f t="shared" si="2"/>
        <v>0</v>
      </c>
      <c r="G86" s="6">
        <f>'入力表11-4'!L79</f>
        <v>0</v>
      </c>
    </row>
    <row r="87" spans="2:7" ht="18" customHeight="1" x14ac:dyDescent="0.2">
      <c r="B87" s="1">
        <v>136</v>
      </c>
      <c r="C87" s="1" t="s">
        <v>77</v>
      </c>
      <c r="D87" s="6">
        <f>'入力表11-4'!J80</f>
        <v>0</v>
      </c>
      <c r="E87" s="6">
        <f>'入力表11-4'!K80</f>
        <v>0</v>
      </c>
      <c r="F87" s="6">
        <f t="shared" si="2"/>
        <v>0</v>
      </c>
      <c r="G87" s="6">
        <f>'入力表11-4'!L80</f>
        <v>0</v>
      </c>
    </row>
    <row r="88" spans="2:7" ht="18" customHeight="1" x14ac:dyDescent="0.2">
      <c r="B88" s="1">
        <v>137</v>
      </c>
      <c r="C88" s="1" t="s">
        <v>78</v>
      </c>
      <c r="D88" s="6">
        <f>'入力表11-4'!J81</f>
        <v>0</v>
      </c>
      <c r="E88" s="6">
        <f>'入力表11-4'!K81</f>
        <v>0</v>
      </c>
      <c r="F88" s="6">
        <f t="shared" si="2"/>
        <v>0</v>
      </c>
      <c r="G88" s="6">
        <f>'入力表11-4'!L81</f>
        <v>0</v>
      </c>
    </row>
    <row r="89" spans="2:7" ht="18" customHeight="1" x14ac:dyDescent="0.2">
      <c r="B89" s="1">
        <v>138</v>
      </c>
      <c r="C89" s="1" t="s">
        <v>79</v>
      </c>
      <c r="D89" s="6">
        <f>'入力表11-4'!J82</f>
        <v>0</v>
      </c>
      <c r="E89" s="6">
        <f>'入力表11-4'!K82</f>
        <v>0</v>
      </c>
      <c r="F89" s="6">
        <f t="shared" si="2"/>
        <v>0</v>
      </c>
      <c r="G89" s="6">
        <f>'入力表11-4'!L82</f>
        <v>0</v>
      </c>
    </row>
    <row r="90" spans="2:7" ht="18" customHeight="1" x14ac:dyDescent="0.2">
      <c r="B90" s="1">
        <v>139</v>
      </c>
      <c r="C90" s="1" t="s">
        <v>80</v>
      </c>
      <c r="D90" s="6">
        <f>'入力表11-4'!J83</f>
        <v>0</v>
      </c>
      <c r="E90" s="6">
        <f>'入力表11-4'!K83</f>
        <v>0</v>
      </c>
      <c r="F90" s="6">
        <f t="shared" si="2"/>
        <v>0</v>
      </c>
      <c r="G90" s="6">
        <f>'入力表11-4'!L83</f>
        <v>0</v>
      </c>
    </row>
    <row r="91" spans="2:7" ht="18" customHeight="1" x14ac:dyDescent="0.2">
      <c r="B91" s="1">
        <v>140</v>
      </c>
      <c r="C91" s="1" t="s">
        <v>81</v>
      </c>
      <c r="D91" s="6">
        <f>'入力表11-4'!J84</f>
        <v>0</v>
      </c>
      <c r="E91" s="6">
        <f>'入力表11-4'!K84</f>
        <v>0</v>
      </c>
      <c r="F91" s="6">
        <f t="shared" si="2"/>
        <v>0</v>
      </c>
      <c r="G91" s="6">
        <f>'入力表11-4'!L84</f>
        <v>0</v>
      </c>
    </row>
    <row r="92" spans="2:7" ht="18" customHeight="1" x14ac:dyDescent="0.2">
      <c r="B92" s="1">
        <v>141</v>
      </c>
      <c r="C92" s="1" t="s">
        <v>82</v>
      </c>
      <c r="D92" s="6">
        <f>'入力表11-4'!J85</f>
        <v>0</v>
      </c>
      <c r="E92" s="6">
        <f>'入力表11-4'!K85</f>
        <v>0</v>
      </c>
      <c r="F92" s="6">
        <f t="shared" si="2"/>
        <v>0</v>
      </c>
      <c r="G92" s="6">
        <f>'入力表11-4'!L85</f>
        <v>0</v>
      </c>
    </row>
    <row r="93" spans="2:7" ht="18" customHeight="1" x14ac:dyDescent="0.2">
      <c r="B93" s="4"/>
      <c r="C93" s="5"/>
      <c r="D93" s="9"/>
      <c r="E93" s="9"/>
      <c r="F93" s="9"/>
      <c r="G93" s="9"/>
    </row>
    <row r="94" spans="2:7" ht="18" customHeight="1" x14ac:dyDescent="0.2">
      <c r="B94" s="23" t="s">
        <v>83</v>
      </c>
      <c r="C94" s="24"/>
      <c r="D94" s="9">
        <f>SUM(D7:D44,D51:D92)</f>
        <v>0</v>
      </c>
      <c r="E94" s="9">
        <f>SUM(E7:E44,E51:E92)</f>
        <v>0</v>
      </c>
      <c r="F94" s="9">
        <f>SUM(F7:F44,F51:F92)</f>
        <v>0</v>
      </c>
      <c r="G94" s="9">
        <f>SUM(G7:G44,G51:G92)</f>
        <v>0</v>
      </c>
    </row>
  </sheetData>
  <mergeCells count="11">
    <mergeCell ref="B46:G46"/>
    <mergeCell ref="B2:G2"/>
    <mergeCell ref="B4:G4"/>
    <mergeCell ref="B5:C6"/>
    <mergeCell ref="D5:F5"/>
    <mergeCell ref="G5:G6"/>
    <mergeCell ref="B48:G48"/>
    <mergeCell ref="B49:C50"/>
    <mergeCell ref="D49:F49"/>
    <mergeCell ref="G49:G50"/>
    <mergeCell ref="B94:C94"/>
  </mergeCells>
  <phoneticPr fontId="18"/>
  <pageMargins left="0.70866141732283472" right="0.70866141732283472" top="0.47244094488188981" bottom="0.55118110236220474" header="0.31496062992125984" footer="0.31496062992125984"/>
  <pageSetup paperSize="9" scale="95" orientation="portrait" r:id="rId1"/>
  <rowBreaks count="1" manualBreakCount="1">
    <brk id="45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G94"/>
  <sheetViews>
    <sheetView view="pageBreakPreview" zoomScaleNormal="10" zoomScaleSheetLayoutView="100" workbookViewId="0"/>
  </sheetViews>
  <sheetFormatPr defaultColWidth="9" defaultRowHeight="13" x14ac:dyDescent="0.2"/>
  <cols>
    <col min="1" max="1" width="9" style="2"/>
    <col min="2" max="2" width="4.453125" style="2" bestFit="1" customWidth="1"/>
    <col min="3" max="3" width="14.36328125" style="2" bestFit="1" customWidth="1"/>
    <col min="4" max="16384" width="9" style="2"/>
  </cols>
  <sheetData>
    <row r="1" spans="2:7" ht="6.75" customHeight="1" x14ac:dyDescent="0.2"/>
    <row r="2" spans="2:7" ht="26.25" customHeight="1" x14ac:dyDescent="0.2">
      <c r="B2" s="20" t="str">
        <f>"行政区別人口及び世帯数（"&amp;'入力表5-10'!B1&amp;'入力表5-10'!C1+1&amp;"年1月1日現在）"</f>
        <v>行政区別人口及び世帯数（令和7年1月1日現在）</v>
      </c>
      <c r="C2" s="20"/>
      <c r="D2" s="20"/>
      <c r="E2" s="20"/>
      <c r="F2" s="20"/>
      <c r="G2" s="20"/>
    </row>
    <row r="3" spans="2:7" ht="6.75" customHeight="1" x14ac:dyDescent="0.2">
      <c r="B3" s="8"/>
      <c r="C3" s="8"/>
      <c r="D3" s="8"/>
      <c r="E3" s="8"/>
      <c r="F3" s="8"/>
      <c r="G3" s="8"/>
    </row>
    <row r="4" spans="2:7" ht="27" customHeight="1" x14ac:dyDescent="0.2">
      <c r="B4" s="22" t="s">
        <v>86</v>
      </c>
      <c r="C4" s="22"/>
      <c r="D4" s="22"/>
      <c r="E4" s="22"/>
      <c r="F4" s="22"/>
      <c r="G4" s="22"/>
    </row>
    <row r="5" spans="2:7" ht="18" customHeight="1" x14ac:dyDescent="0.2">
      <c r="B5" s="21" t="s">
        <v>0</v>
      </c>
      <c r="C5" s="21"/>
      <c r="D5" s="21" t="s">
        <v>1</v>
      </c>
      <c r="E5" s="21"/>
      <c r="F5" s="21"/>
      <c r="G5" s="21" t="s">
        <v>2</v>
      </c>
    </row>
    <row r="6" spans="2:7" ht="18" customHeight="1" x14ac:dyDescent="0.2">
      <c r="B6" s="21"/>
      <c r="C6" s="21"/>
      <c r="D6" s="7" t="s">
        <v>84</v>
      </c>
      <c r="E6" s="7" t="s">
        <v>85</v>
      </c>
      <c r="F6" s="7" t="s">
        <v>3</v>
      </c>
      <c r="G6" s="21"/>
    </row>
    <row r="7" spans="2:7" ht="18" customHeight="1" x14ac:dyDescent="0.2">
      <c r="B7" s="1">
        <v>1</v>
      </c>
      <c r="C7" s="1" t="s">
        <v>4</v>
      </c>
      <c r="D7" s="6">
        <f>'入力表11-4'!P6</f>
        <v>0</v>
      </c>
      <c r="E7" s="6">
        <f>'入力表11-4'!Q6</f>
        <v>0</v>
      </c>
      <c r="F7" s="6">
        <f>D7+E7</f>
        <v>0</v>
      </c>
      <c r="G7" s="6">
        <f>'入力表11-4'!R6</f>
        <v>0</v>
      </c>
    </row>
    <row r="8" spans="2:7" ht="18" customHeight="1" x14ac:dyDescent="0.2">
      <c r="B8" s="1">
        <v>2</v>
      </c>
      <c r="C8" s="1" t="s">
        <v>5</v>
      </c>
      <c r="D8" s="6">
        <f>'入力表11-4'!P7</f>
        <v>0</v>
      </c>
      <c r="E8" s="6">
        <f>'入力表11-4'!Q7</f>
        <v>0</v>
      </c>
      <c r="F8" s="6">
        <f t="shared" ref="F8:F44" si="0">D8+E8</f>
        <v>0</v>
      </c>
      <c r="G8" s="6">
        <f>'入力表11-4'!R7</f>
        <v>0</v>
      </c>
    </row>
    <row r="9" spans="2:7" ht="18" customHeight="1" x14ac:dyDescent="0.2">
      <c r="B9" s="1">
        <v>3</v>
      </c>
      <c r="C9" s="1" t="s">
        <v>6</v>
      </c>
      <c r="D9" s="6">
        <f>'入力表11-4'!P8</f>
        <v>0</v>
      </c>
      <c r="E9" s="6">
        <f>'入力表11-4'!Q8</f>
        <v>0</v>
      </c>
      <c r="F9" s="6">
        <f t="shared" si="0"/>
        <v>0</v>
      </c>
      <c r="G9" s="6">
        <f>'入力表11-4'!R8</f>
        <v>0</v>
      </c>
    </row>
    <row r="10" spans="2:7" ht="18" customHeight="1" x14ac:dyDescent="0.2">
      <c r="B10" s="1">
        <v>4</v>
      </c>
      <c r="C10" s="1" t="s">
        <v>7</v>
      </c>
      <c r="D10" s="6">
        <f>'入力表11-4'!P9</f>
        <v>0</v>
      </c>
      <c r="E10" s="6">
        <f>'入力表11-4'!Q9</f>
        <v>0</v>
      </c>
      <c r="F10" s="6">
        <f t="shared" si="0"/>
        <v>0</v>
      </c>
      <c r="G10" s="6">
        <f>'入力表11-4'!R9</f>
        <v>0</v>
      </c>
    </row>
    <row r="11" spans="2:7" ht="18" customHeight="1" x14ac:dyDescent="0.2">
      <c r="B11" s="1">
        <v>5</v>
      </c>
      <c r="C11" s="1" t="s">
        <v>8</v>
      </c>
      <c r="D11" s="6">
        <f>'入力表11-4'!P10</f>
        <v>0</v>
      </c>
      <c r="E11" s="6">
        <f>'入力表11-4'!Q10</f>
        <v>0</v>
      </c>
      <c r="F11" s="6">
        <f t="shared" si="0"/>
        <v>0</v>
      </c>
      <c r="G11" s="6">
        <f>'入力表11-4'!R10</f>
        <v>0</v>
      </c>
    </row>
    <row r="12" spans="2:7" ht="18" customHeight="1" x14ac:dyDescent="0.2">
      <c r="B12" s="1">
        <v>6</v>
      </c>
      <c r="C12" s="1" t="s">
        <v>9</v>
      </c>
      <c r="D12" s="6">
        <f>'入力表11-4'!P11</f>
        <v>0</v>
      </c>
      <c r="E12" s="6">
        <f>'入力表11-4'!Q11</f>
        <v>0</v>
      </c>
      <c r="F12" s="6">
        <f t="shared" si="0"/>
        <v>0</v>
      </c>
      <c r="G12" s="6">
        <f>'入力表11-4'!R11</f>
        <v>0</v>
      </c>
    </row>
    <row r="13" spans="2:7" ht="18" customHeight="1" x14ac:dyDescent="0.2">
      <c r="B13" s="1">
        <v>7</v>
      </c>
      <c r="C13" s="1" t="s">
        <v>10</v>
      </c>
      <c r="D13" s="6">
        <f>'入力表11-4'!P12</f>
        <v>0</v>
      </c>
      <c r="E13" s="6">
        <f>'入力表11-4'!Q12</f>
        <v>0</v>
      </c>
      <c r="F13" s="6">
        <f t="shared" si="0"/>
        <v>0</v>
      </c>
      <c r="G13" s="6">
        <f>'入力表11-4'!R12</f>
        <v>0</v>
      </c>
    </row>
    <row r="14" spans="2:7" ht="18" customHeight="1" x14ac:dyDescent="0.2">
      <c r="B14" s="1">
        <v>8</v>
      </c>
      <c r="C14" s="1" t="s">
        <v>11</v>
      </c>
      <c r="D14" s="6">
        <f>'入力表11-4'!P13</f>
        <v>0</v>
      </c>
      <c r="E14" s="6">
        <f>'入力表11-4'!Q13</f>
        <v>0</v>
      </c>
      <c r="F14" s="6">
        <f t="shared" si="0"/>
        <v>0</v>
      </c>
      <c r="G14" s="6">
        <f>'入力表11-4'!R13</f>
        <v>0</v>
      </c>
    </row>
    <row r="15" spans="2:7" ht="18" customHeight="1" x14ac:dyDescent="0.2">
      <c r="B15" s="1">
        <v>9</v>
      </c>
      <c r="C15" s="1" t="s">
        <v>12</v>
      </c>
      <c r="D15" s="6">
        <f>'入力表11-4'!P14</f>
        <v>0</v>
      </c>
      <c r="E15" s="6">
        <f>'入力表11-4'!Q14</f>
        <v>0</v>
      </c>
      <c r="F15" s="6">
        <f t="shared" si="0"/>
        <v>0</v>
      </c>
      <c r="G15" s="6">
        <f>'入力表11-4'!R14</f>
        <v>0</v>
      </c>
    </row>
    <row r="16" spans="2:7" ht="18" customHeight="1" x14ac:dyDescent="0.2">
      <c r="B16" s="1">
        <v>10</v>
      </c>
      <c r="C16" s="1" t="s">
        <v>13</v>
      </c>
      <c r="D16" s="6">
        <f>'入力表11-4'!P15</f>
        <v>0</v>
      </c>
      <c r="E16" s="6">
        <f>'入力表11-4'!Q15</f>
        <v>0</v>
      </c>
      <c r="F16" s="6">
        <f t="shared" si="0"/>
        <v>0</v>
      </c>
      <c r="G16" s="6">
        <f>'入力表11-4'!R15</f>
        <v>0</v>
      </c>
    </row>
    <row r="17" spans="2:7" ht="18" customHeight="1" x14ac:dyDescent="0.2">
      <c r="B17" s="1">
        <v>11</v>
      </c>
      <c r="C17" s="1" t="s">
        <v>14</v>
      </c>
      <c r="D17" s="6">
        <f>'入力表11-4'!P16</f>
        <v>0</v>
      </c>
      <c r="E17" s="6">
        <f>'入力表11-4'!Q16</f>
        <v>0</v>
      </c>
      <c r="F17" s="6">
        <f t="shared" si="0"/>
        <v>0</v>
      </c>
      <c r="G17" s="6">
        <f>'入力表11-4'!R16</f>
        <v>0</v>
      </c>
    </row>
    <row r="18" spans="2:7" ht="18" customHeight="1" x14ac:dyDescent="0.2">
      <c r="B18" s="1">
        <v>12</v>
      </c>
      <c r="C18" s="1" t="s">
        <v>15</v>
      </c>
      <c r="D18" s="6">
        <f>'入力表11-4'!P17</f>
        <v>0</v>
      </c>
      <c r="E18" s="6">
        <f>'入力表11-4'!Q17</f>
        <v>0</v>
      </c>
      <c r="F18" s="6">
        <f t="shared" si="0"/>
        <v>0</v>
      </c>
      <c r="G18" s="6">
        <f>'入力表11-4'!R17</f>
        <v>0</v>
      </c>
    </row>
    <row r="19" spans="2:7" ht="18" customHeight="1" x14ac:dyDescent="0.2">
      <c r="B19" s="1">
        <v>13</v>
      </c>
      <c r="C19" s="1" t="s">
        <v>16</v>
      </c>
      <c r="D19" s="6">
        <f>'入力表11-4'!P18</f>
        <v>0</v>
      </c>
      <c r="E19" s="6">
        <f>'入力表11-4'!Q18</f>
        <v>0</v>
      </c>
      <c r="F19" s="6">
        <f t="shared" si="0"/>
        <v>0</v>
      </c>
      <c r="G19" s="6">
        <f>'入力表11-4'!R18</f>
        <v>0</v>
      </c>
    </row>
    <row r="20" spans="2:7" ht="18" customHeight="1" x14ac:dyDescent="0.2">
      <c r="B20" s="1">
        <v>14</v>
      </c>
      <c r="C20" s="1" t="s">
        <v>17</v>
      </c>
      <c r="D20" s="6">
        <f>'入力表11-4'!P19</f>
        <v>0</v>
      </c>
      <c r="E20" s="6">
        <f>'入力表11-4'!Q19</f>
        <v>0</v>
      </c>
      <c r="F20" s="6">
        <f t="shared" si="0"/>
        <v>0</v>
      </c>
      <c r="G20" s="6">
        <f>'入力表11-4'!R19</f>
        <v>0</v>
      </c>
    </row>
    <row r="21" spans="2:7" ht="18" customHeight="1" x14ac:dyDescent="0.2">
      <c r="B21" s="1">
        <v>15</v>
      </c>
      <c r="C21" s="1" t="s">
        <v>18</v>
      </c>
      <c r="D21" s="6">
        <f>'入力表11-4'!P20</f>
        <v>0</v>
      </c>
      <c r="E21" s="6">
        <f>'入力表11-4'!Q20</f>
        <v>0</v>
      </c>
      <c r="F21" s="6">
        <f t="shared" si="0"/>
        <v>0</v>
      </c>
      <c r="G21" s="6">
        <f>'入力表11-4'!R20</f>
        <v>0</v>
      </c>
    </row>
    <row r="22" spans="2:7" ht="18" customHeight="1" x14ac:dyDescent="0.2">
      <c r="B22" s="1">
        <v>16</v>
      </c>
      <c r="C22" s="1" t="s">
        <v>19</v>
      </c>
      <c r="D22" s="6">
        <f>'入力表11-4'!P21</f>
        <v>0</v>
      </c>
      <c r="E22" s="6">
        <f>'入力表11-4'!Q21</f>
        <v>0</v>
      </c>
      <c r="F22" s="6">
        <f t="shared" si="0"/>
        <v>0</v>
      </c>
      <c r="G22" s="6">
        <f>'入力表11-4'!R21</f>
        <v>0</v>
      </c>
    </row>
    <row r="23" spans="2:7" ht="18" customHeight="1" x14ac:dyDescent="0.2">
      <c r="B23" s="1">
        <v>17</v>
      </c>
      <c r="C23" s="1" t="s">
        <v>20</v>
      </c>
      <c r="D23" s="6">
        <f>'入力表11-4'!P22</f>
        <v>0</v>
      </c>
      <c r="E23" s="6">
        <f>'入力表11-4'!Q22</f>
        <v>0</v>
      </c>
      <c r="F23" s="6">
        <f t="shared" si="0"/>
        <v>0</v>
      </c>
      <c r="G23" s="6">
        <f>'入力表11-4'!R22</f>
        <v>0</v>
      </c>
    </row>
    <row r="24" spans="2:7" ht="18" customHeight="1" x14ac:dyDescent="0.2">
      <c r="B24" s="1">
        <v>18</v>
      </c>
      <c r="C24" s="1" t="s">
        <v>21</v>
      </c>
      <c r="D24" s="6">
        <f>'入力表11-4'!P23</f>
        <v>0</v>
      </c>
      <c r="E24" s="6">
        <f>'入力表11-4'!Q23</f>
        <v>0</v>
      </c>
      <c r="F24" s="6">
        <f t="shared" si="0"/>
        <v>0</v>
      </c>
      <c r="G24" s="6">
        <f>'入力表11-4'!R23</f>
        <v>0</v>
      </c>
    </row>
    <row r="25" spans="2:7" ht="18" customHeight="1" x14ac:dyDescent="0.2">
      <c r="B25" s="1">
        <v>19</v>
      </c>
      <c r="C25" s="1" t="s">
        <v>22</v>
      </c>
      <c r="D25" s="6">
        <f>'入力表11-4'!P24</f>
        <v>0</v>
      </c>
      <c r="E25" s="6">
        <f>'入力表11-4'!Q24</f>
        <v>0</v>
      </c>
      <c r="F25" s="6">
        <f t="shared" si="0"/>
        <v>0</v>
      </c>
      <c r="G25" s="6">
        <f>'入力表11-4'!R24</f>
        <v>0</v>
      </c>
    </row>
    <row r="26" spans="2:7" ht="18" customHeight="1" x14ac:dyDescent="0.2">
      <c r="B26" s="1">
        <v>20</v>
      </c>
      <c r="C26" s="1" t="s">
        <v>23</v>
      </c>
      <c r="D26" s="6">
        <f>'入力表11-4'!P25</f>
        <v>0</v>
      </c>
      <c r="E26" s="6">
        <f>'入力表11-4'!Q25</f>
        <v>0</v>
      </c>
      <c r="F26" s="6">
        <f t="shared" si="0"/>
        <v>0</v>
      </c>
      <c r="G26" s="6">
        <f>'入力表11-4'!R25</f>
        <v>0</v>
      </c>
    </row>
    <row r="27" spans="2:7" ht="18" customHeight="1" x14ac:dyDescent="0.2">
      <c r="B27" s="1">
        <v>21</v>
      </c>
      <c r="C27" s="1" t="s">
        <v>24</v>
      </c>
      <c r="D27" s="6">
        <f>'入力表11-4'!P26</f>
        <v>0</v>
      </c>
      <c r="E27" s="6">
        <f>'入力表11-4'!Q26</f>
        <v>0</v>
      </c>
      <c r="F27" s="6">
        <f t="shared" si="0"/>
        <v>0</v>
      </c>
      <c r="G27" s="6">
        <f>'入力表11-4'!R26</f>
        <v>0</v>
      </c>
    </row>
    <row r="28" spans="2:7" ht="18" customHeight="1" x14ac:dyDescent="0.2">
      <c r="B28" s="1">
        <v>22</v>
      </c>
      <c r="C28" s="1" t="s">
        <v>25</v>
      </c>
      <c r="D28" s="6">
        <f>'入力表11-4'!P27</f>
        <v>0</v>
      </c>
      <c r="E28" s="6">
        <f>'入力表11-4'!Q27</f>
        <v>0</v>
      </c>
      <c r="F28" s="6">
        <f t="shared" si="0"/>
        <v>0</v>
      </c>
      <c r="G28" s="6">
        <f>'入力表11-4'!R27</f>
        <v>0</v>
      </c>
    </row>
    <row r="29" spans="2:7" ht="18" customHeight="1" x14ac:dyDescent="0.2">
      <c r="B29" s="1">
        <v>23</v>
      </c>
      <c r="C29" s="1" t="s">
        <v>26</v>
      </c>
      <c r="D29" s="6">
        <f>'入力表11-4'!P28</f>
        <v>0</v>
      </c>
      <c r="E29" s="6">
        <f>'入力表11-4'!Q28</f>
        <v>0</v>
      </c>
      <c r="F29" s="6">
        <f t="shared" si="0"/>
        <v>0</v>
      </c>
      <c r="G29" s="6">
        <f>'入力表11-4'!R28</f>
        <v>0</v>
      </c>
    </row>
    <row r="30" spans="2:7" ht="18" customHeight="1" x14ac:dyDescent="0.2">
      <c r="B30" s="1">
        <v>24</v>
      </c>
      <c r="C30" s="1" t="s">
        <v>27</v>
      </c>
      <c r="D30" s="6">
        <f>'入力表11-4'!P29</f>
        <v>0</v>
      </c>
      <c r="E30" s="6">
        <f>'入力表11-4'!Q29</f>
        <v>0</v>
      </c>
      <c r="F30" s="6">
        <f t="shared" si="0"/>
        <v>0</v>
      </c>
      <c r="G30" s="6">
        <f>'入力表11-4'!R29</f>
        <v>0</v>
      </c>
    </row>
    <row r="31" spans="2:7" ht="18" customHeight="1" x14ac:dyDescent="0.2">
      <c r="B31" s="1">
        <v>25</v>
      </c>
      <c r="C31" s="1" t="s">
        <v>28</v>
      </c>
      <c r="D31" s="6">
        <f>'入力表11-4'!P30</f>
        <v>0</v>
      </c>
      <c r="E31" s="6">
        <f>'入力表11-4'!Q30</f>
        <v>0</v>
      </c>
      <c r="F31" s="6">
        <f t="shared" si="0"/>
        <v>0</v>
      </c>
      <c r="G31" s="6">
        <f>'入力表11-4'!R30</f>
        <v>0</v>
      </c>
    </row>
    <row r="32" spans="2:7" ht="18" customHeight="1" x14ac:dyDescent="0.2">
      <c r="B32" s="1">
        <v>26</v>
      </c>
      <c r="C32" s="1" t="s">
        <v>29</v>
      </c>
      <c r="D32" s="6">
        <f>'入力表11-4'!P31</f>
        <v>0</v>
      </c>
      <c r="E32" s="6">
        <f>'入力表11-4'!Q31</f>
        <v>0</v>
      </c>
      <c r="F32" s="6">
        <f t="shared" si="0"/>
        <v>0</v>
      </c>
      <c r="G32" s="6">
        <f>'入力表11-4'!R31</f>
        <v>0</v>
      </c>
    </row>
    <row r="33" spans="2:7" ht="18" customHeight="1" x14ac:dyDescent="0.2">
      <c r="B33" s="1">
        <v>27</v>
      </c>
      <c r="C33" s="1" t="s">
        <v>30</v>
      </c>
      <c r="D33" s="6">
        <f>'入力表11-4'!P32</f>
        <v>0</v>
      </c>
      <c r="E33" s="6">
        <f>'入力表11-4'!Q32</f>
        <v>0</v>
      </c>
      <c r="F33" s="6">
        <f t="shared" si="0"/>
        <v>0</v>
      </c>
      <c r="G33" s="6">
        <f>'入力表11-4'!R32</f>
        <v>0</v>
      </c>
    </row>
    <row r="34" spans="2:7" ht="18" customHeight="1" x14ac:dyDescent="0.2">
      <c r="B34" s="1">
        <v>28</v>
      </c>
      <c r="C34" s="1" t="s">
        <v>31</v>
      </c>
      <c r="D34" s="6">
        <f>'入力表11-4'!P33</f>
        <v>0</v>
      </c>
      <c r="E34" s="6">
        <f>'入力表11-4'!Q33</f>
        <v>0</v>
      </c>
      <c r="F34" s="6">
        <f t="shared" si="0"/>
        <v>0</v>
      </c>
      <c r="G34" s="6">
        <f>'入力表11-4'!R33</f>
        <v>0</v>
      </c>
    </row>
    <row r="35" spans="2:7" ht="18" customHeight="1" x14ac:dyDescent="0.2">
      <c r="B35" s="1">
        <v>29</v>
      </c>
      <c r="C35" s="1" t="s">
        <v>32</v>
      </c>
      <c r="D35" s="6">
        <f>'入力表11-4'!P34</f>
        <v>0</v>
      </c>
      <c r="E35" s="6">
        <f>'入力表11-4'!Q34</f>
        <v>0</v>
      </c>
      <c r="F35" s="6">
        <f t="shared" si="0"/>
        <v>0</v>
      </c>
      <c r="G35" s="6">
        <f>'入力表11-4'!R34</f>
        <v>0</v>
      </c>
    </row>
    <row r="36" spans="2:7" ht="18" customHeight="1" x14ac:dyDescent="0.2">
      <c r="B36" s="1">
        <v>30</v>
      </c>
      <c r="C36" s="1" t="s">
        <v>33</v>
      </c>
      <c r="D36" s="6">
        <f>'入力表11-4'!P35</f>
        <v>0</v>
      </c>
      <c r="E36" s="6">
        <f>'入力表11-4'!Q35</f>
        <v>0</v>
      </c>
      <c r="F36" s="6">
        <f t="shared" si="0"/>
        <v>0</v>
      </c>
      <c r="G36" s="6">
        <f>'入力表11-4'!R35</f>
        <v>0</v>
      </c>
    </row>
    <row r="37" spans="2:7" ht="18" customHeight="1" x14ac:dyDescent="0.2">
      <c r="B37" s="1">
        <v>31</v>
      </c>
      <c r="C37" s="1" t="s">
        <v>34</v>
      </c>
      <c r="D37" s="6">
        <f>'入力表11-4'!P36</f>
        <v>0</v>
      </c>
      <c r="E37" s="6">
        <f>'入力表11-4'!Q36</f>
        <v>0</v>
      </c>
      <c r="F37" s="6">
        <f t="shared" si="0"/>
        <v>0</v>
      </c>
      <c r="G37" s="6">
        <f>'入力表11-4'!R36</f>
        <v>0</v>
      </c>
    </row>
    <row r="38" spans="2:7" ht="18" customHeight="1" x14ac:dyDescent="0.2">
      <c r="B38" s="1">
        <v>32</v>
      </c>
      <c r="C38" s="1" t="s">
        <v>35</v>
      </c>
      <c r="D38" s="6">
        <f>'入力表11-4'!P37</f>
        <v>0</v>
      </c>
      <c r="E38" s="6">
        <f>'入力表11-4'!Q37</f>
        <v>0</v>
      </c>
      <c r="F38" s="6">
        <f t="shared" si="0"/>
        <v>0</v>
      </c>
      <c r="G38" s="6">
        <f>'入力表11-4'!R37</f>
        <v>0</v>
      </c>
    </row>
    <row r="39" spans="2:7" ht="18" customHeight="1" x14ac:dyDescent="0.2">
      <c r="B39" s="1">
        <v>33</v>
      </c>
      <c r="C39" s="1" t="s">
        <v>36</v>
      </c>
      <c r="D39" s="6">
        <f>'入力表11-4'!P38</f>
        <v>0</v>
      </c>
      <c r="E39" s="6">
        <f>'入力表11-4'!Q38</f>
        <v>0</v>
      </c>
      <c r="F39" s="6">
        <f t="shared" si="0"/>
        <v>0</v>
      </c>
      <c r="G39" s="6">
        <f>'入力表11-4'!R38</f>
        <v>0</v>
      </c>
    </row>
    <row r="40" spans="2:7" ht="18" customHeight="1" x14ac:dyDescent="0.2">
      <c r="B40" s="1">
        <v>34</v>
      </c>
      <c r="C40" s="1" t="s">
        <v>37</v>
      </c>
      <c r="D40" s="6">
        <f>'入力表11-4'!P39</f>
        <v>0</v>
      </c>
      <c r="E40" s="6">
        <f>'入力表11-4'!Q39</f>
        <v>0</v>
      </c>
      <c r="F40" s="6">
        <f t="shared" si="0"/>
        <v>0</v>
      </c>
      <c r="G40" s="6">
        <f>'入力表11-4'!R39</f>
        <v>0</v>
      </c>
    </row>
    <row r="41" spans="2:7" ht="18" customHeight="1" x14ac:dyDescent="0.2">
      <c r="B41" s="1">
        <v>35</v>
      </c>
      <c r="C41" s="1" t="s">
        <v>38</v>
      </c>
      <c r="D41" s="6">
        <f>'入力表11-4'!P40</f>
        <v>0</v>
      </c>
      <c r="E41" s="6">
        <f>'入力表11-4'!Q40</f>
        <v>0</v>
      </c>
      <c r="F41" s="6">
        <f t="shared" si="0"/>
        <v>0</v>
      </c>
      <c r="G41" s="6">
        <f>'入力表11-4'!R40</f>
        <v>0</v>
      </c>
    </row>
    <row r="42" spans="2:7" ht="18" customHeight="1" x14ac:dyDescent="0.2">
      <c r="B42" s="1">
        <v>36</v>
      </c>
      <c r="C42" s="1" t="s">
        <v>39</v>
      </c>
      <c r="D42" s="6">
        <f>'入力表11-4'!P41</f>
        <v>0</v>
      </c>
      <c r="E42" s="6">
        <f>'入力表11-4'!Q41</f>
        <v>0</v>
      </c>
      <c r="F42" s="6">
        <f t="shared" si="0"/>
        <v>0</v>
      </c>
      <c r="G42" s="6">
        <f>'入力表11-4'!R41</f>
        <v>0</v>
      </c>
    </row>
    <row r="43" spans="2:7" ht="18" customHeight="1" x14ac:dyDescent="0.2">
      <c r="B43" s="1">
        <v>37</v>
      </c>
      <c r="C43" s="1" t="s">
        <v>40</v>
      </c>
      <c r="D43" s="6">
        <f>'入力表11-4'!P42</f>
        <v>0</v>
      </c>
      <c r="E43" s="6">
        <f>'入力表11-4'!Q42</f>
        <v>0</v>
      </c>
      <c r="F43" s="6">
        <f t="shared" si="0"/>
        <v>0</v>
      </c>
      <c r="G43" s="6">
        <f>'入力表11-4'!R42</f>
        <v>0</v>
      </c>
    </row>
    <row r="44" spans="2:7" ht="18" customHeight="1" x14ac:dyDescent="0.2">
      <c r="B44" s="1">
        <v>38</v>
      </c>
      <c r="C44" s="1" t="s">
        <v>41</v>
      </c>
      <c r="D44" s="6">
        <f>'入力表11-4'!P43</f>
        <v>0</v>
      </c>
      <c r="E44" s="6">
        <f>'入力表11-4'!Q43</f>
        <v>0</v>
      </c>
      <c r="F44" s="6">
        <f t="shared" si="0"/>
        <v>0</v>
      </c>
      <c r="G44" s="6">
        <f>'入力表11-4'!R43</f>
        <v>0</v>
      </c>
    </row>
    <row r="45" spans="2:7" ht="18" customHeight="1" x14ac:dyDescent="0.2">
      <c r="B45" s="3"/>
      <c r="C45" s="3"/>
      <c r="D45" s="3"/>
      <c r="E45" s="3"/>
      <c r="F45" s="3"/>
      <c r="G45" s="3"/>
    </row>
    <row r="46" spans="2:7" ht="18" customHeight="1" x14ac:dyDescent="0.2">
      <c r="B46" s="20" t="str">
        <f>"行政区別人口及び世帯数（"&amp;'入力表5-10'!B1&amp;'入力表5-10'!C1+1&amp;"年1月1日現在）"</f>
        <v>行政区別人口及び世帯数（令和7年1月1日現在）</v>
      </c>
      <c r="C46" s="20"/>
      <c r="D46" s="20"/>
      <c r="E46" s="20"/>
      <c r="F46" s="20"/>
      <c r="G46" s="20"/>
    </row>
    <row r="47" spans="2:7" ht="3" customHeight="1" x14ac:dyDescent="0.2">
      <c r="B47" s="8"/>
      <c r="C47" s="8"/>
      <c r="D47" s="8"/>
      <c r="E47" s="8"/>
      <c r="F47" s="8"/>
      <c r="G47" s="8"/>
    </row>
    <row r="48" spans="2:7" ht="18" customHeight="1" x14ac:dyDescent="0.2">
      <c r="B48" s="22" t="s">
        <v>87</v>
      </c>
      <c r="C48" s="22"/>
      <c r="D48" s="22"/>
      <c r="E48" s="22"/>
      <c r="F48" s="22"/>
      <c r="G48" s="22"/>
    </row>
    <row r="49" spans="2:7" ht="18" customHeight="1" x14ac:dyDescent="0.2">
      <c r="B49" s="21" t="s">
        <v>0</v>
      </c>
      <c r="C49" s="21"/>
      <c r="D49" s="21" t="s">
        <v>1</v>
      </c>
      <c r="E49" s="21"/>
      <c r="F49" s="21"/>
      <c r="G49" s="21" t="s">
        <v>2</v>
      </c>
    </row>
    <row r="50" spans="2:7" ht="18" customHeight="1" x14ac:dyDescent="0.2">
      <c r="B50" s="21"/>
      <c r="C50" s="21"/>
      <c r="D50" s="7" t="s">
        <v>84</v>
      </c>
      <c r="E50" s="7" t="s">
        <v>85</v>
      </c>
      <c r="F50" s="7" t="s">
        <v>3</v>
      </c>
      <c r="G50" s="21"/>
    </row>
    <row r="51" spans="2:7" ht="18" customHeight="1" x14ac:dyDescent="0.2">
      <c r="B51" s="1">
        <v>100</v>
      </c>
      <c r="C51" s="1" t="s">
        <v>42</v>
      </c>
      <c r="D51" s="6">
        <f>'入力表11-4'!P44</f>
        <v>0</v>
      </c>
      <c r="E51" s="6">
        <f>'入力表11-4'!Q44</f>
        <v>0</v>
      </c>
      <c r="F51" s="6">
        <f t="shared" ref="F51" si="1">D51+E51</f>
        <v>0</v>
      </c>
      <c r="G51" s="6">
        <f>'入力表11-4'!R44</f>
        <v>0</v>
      </c>
    </row>
    <row r="52" spans="2:7" ht="18" customHeight="1" x14ac:dyDescent="0.2">
      <c r="B52" s="1">
        <v>101</v>
      </c>
      <c r="C52" s="1" t="s">
        <v>43</v>
      </c>
      <c r="D52" s="6">
        <f>'入力表11-4'!P45</f>
        <v>0</v>
      </c>
      <c r="E52" s="6">
        <f>'入力表11-4'!Q45</f>
        <v>0</v>
      </c>
      <c r="F52" s="6">
        <f t="shared" ref="F52:F92" si="2">D52+E52</f>
        <v>0</v>
      </c>
      <c r="G52" s="6">
        <f>'入力表11-4'!R45</f>
        <v>0</v>
      </c>
    </row>
    <row r="53" spans="2:7" ht="18" customHeight="1" x14ac:dyDescent="0.2">
      <c r="B53" s="1">
        <v>102</v>
      </c>
      <c r="C53" s="1" t="s">
        <v>44</v>
      </c>
      <c r="D53" s="6">
        <f>'入力表11-4'!P46</f>
        <v>0</v>
      </c>
      <c r="E53" s="6">
        <f>'入力表11-4'!Q46</f>
        <v>0</v>
      </c>
      <c r="F53" s="6">
        <f t="shared" si="2"/>
        <v>0</v>
      </c>
      <c r="G53" s="6">
        <f>'入力表11-4'!R46</f>
        <v>0</v>
      </c>
    </row>
    <row r="54" spans="2:7" ht="18" customHeight="1" x14ac:dyDescent="0.2">
      <c r="B54" s="1">
        <v>103</v>
      </c>
      <c r="C54" s="1" t="s">
        <v>45</v>
      </c>
      <c r="D54" s="6">
        <f>'入力表11-4'!P47</f>
        <v>0</v>
      </c>
      <c r="E54" s="6">
        <f>'入力表11-4'!Q47</f>
        <v>0</v>
      </c>
      <c r="F54" s="6">
        <f t="shared" si="2"/>
        <v>0</v>
      </c>
      <c r="G54" s="6">
        <f>'入力表11-4'!R47</f>
        <v>0</v>
      </c>
    </row>
    <row r="55" spans="2:7" ht="18" customHeight="1" x14ac:dyDescent="0.2">
      <c r="B55" s="1">
        <v>104</v>
      </c>
      <c r="C55" s="1" t="s">
        <v>46</v>
      </c>
      <c r="D55" s="6">
        <f>'入力表11-4'!P48</f>
        <v>0</v>
      </c>
      <c r="E55" s="6">
        <f>'入力表11-4'!Q48</f>
        <v>0</v>
      </c>
      <c r="F55" s="6">
        <f t="shared" si="2"/>
        <v>0</v>
      </c>
      <c r="G55" s="6">
        <f>'入力表11-4'!R48</f>
        <v>0</v>
      </c>
    </row>
    <row r="56" spans="2:7" ht="18" customHeight="1" x14ac:dyDescent="0.2">
      <c r="B56" s="1">
        <v>105</v>
      </c>
      <c r="C56" s="1" t="s">
        <v>47</v>
      </c>
      <c r="D56" s="6">
        <f>'入力表11-4'!P49</f>
        <v>0</v>
      </c>
      <c r="E56" s="6">
        <f>'入力表11-4'!Q49</f>
        <v>0</v>
      </c>
      <c r="F56" s="6">
        <f t="shared" si="2"/>
        <v>0</v>
      </c>
      <c r="G56" s="6">
        <f>'入力表11-4'!R49</f>
        <v>0</v>
      </c>
    </row>
    <row r="57" spans="2:7" ht="18" customHeight="1" x14ac:dyDescent="0.2">
      <c r="B57" s="1">
        <v>106</v>
      </c>
      <c r="C57" s="1" t="s">
        <v>48</v>
      </c>
      <c r="D57" s="6">
        <f>'入力表11-4'!P50</f>
        <v>0</v>
      </c>
      <c r="E57" s="6">
        <f>'入力表11-4'!Q50</f>
        <v>0</v>
      </c>
      <c r="F57" s="6">
        <f t="shared" si="2"/>
        <v>0</v>
      </c>
      <c r="G57" s="6">
        <f>'入力表11-4'!R50</f>
        <v>0</v>
      </c>
    </row>
    <row r="58" spans="2:7" ht="18" customHeight="1" x14ac:dyDescent="0.2">
      <c r="B58" s="1">
        <v>107</v>
      </c>
      <c r="C58" s="1" t="s">
        <v>49</v>
      </c>
      <c r="D58" s="6">
        <f>'入力表11-4'!P51</f>
        <v>0</v>
      </c>
      <c r="E58" s="6">
        <f>'入力表11-4'!Q51</f>
        <v>0</v>
      </c>
      <c r="F58" s="6">
        <f t="shared" si="2"/>
        <v>0</v>
      </c>
      <c r="G58" s="6">
        <f>'入力表11-4'!R51</f>
        <v>0</v>
      </c>
    </row>
    <row r="59" spans="2:7" ht="18" customHeight="1" x14ac:dyDescent="0.2">
      <c r="B59" s="1">
        <v>108</v>
      </c>
      <c r="C59" s="1" t="s">
        <v>50</v>
      </c>
      <c r="D59" s="6">
        <f>'入力表11-4'!P52</f>
        <v>0</v>
      </c>
      <c r="E59" s="6">
        <f>'入力表11-4'!Q52</f>
        <v>0</v>
      </c>
      <c r="F59" s="6">
        <f t="shared" si="2"/>
        <v>0</v>
      </c>
      <c r="G59" s="6">
        <f>'入力表11-4'!R52</f>
        <v>0</v>
      </c>
    </row>
    <row r="60" spans="2:7" ht="18" customHeight="1" x14ac:dyDescent="0.2">
      <c r="B60" s="1">
        <v>109</v>
      </c>
      <c r="C60" s="1" t="s">
        <v>51</v>
      </c>
      <c r="D60" s="6">
        <f>'入力表11-4'!P53</f>
        <v>0</v>
      </c>
      <c r="E60" s="6">
        <f>'入力表11-4'!Q53</f>
        <v>0</v>
      </c>
      <c r="F60" s="6">
        <f t="shared" si="2"/>
        <v>0</v>
      </c>
      <c r="G60" s="6">
        <f>'入力表11-4'!R53</f>
        <v>0</v>
      </c>
    </row>
    <row r="61" spans="2:7" ht="18" customHeight="1" x14ac:dyDescent="0.2">
      <c r="B61" s="1">
        <v>110</v>
      </c>
      <c r="C61" s="1" t="s">
        <v>52</v>
      </c>
      <c r="D61" s="6">
        <f>'入力表11-4'!P54</f>
        <v>0</v>
      </c>
      <c r="E61" s="6">
        <f>'入力表11-4'!Q54</f>
        <v>0</v>
      </c>
      <c r="F61" s="6">
        <f t="shared" si="2"/>
        <v>0</v>
      </c>
      <c r="G61" s="6">
        <f>'入力表11-4'!R54</f>
        <v>0</v>
      </c>
    </row>
    <row r="62" spans="2:7" ht="18" customHeight="1" x14ac:dyDescent="0.2">
      <c r="B62" s="1">
        <v>111</v>
      </c>
      <c r="C62" s="1" t="s">
        <v>53</v>
      </c>
      <c r="D62" s="6">
        <f>'入力表11-4'!P55</f>
        <v>0</v>
      </c>
      <c r="E62" s="6">
        <f>'入力表11-4'!Q55</f>
        <v>0</v>
      </c>
      <c r="F62" s="6">
        <f t="shared" si="2"/>
        <v>0</v>
      </c>
      <c r="G62" s="6">
        <f>'入力表11-4'!R55</f>
        <v>0</v>
      </c>
    </row>
    <row r="63" spans="2:7" ht="18" customHeight="1" x14ac:dyDescent="0.2">
      <c r="B63" s="1">
        <v>112</v>
      </c>
      <c r="C63" s="1" t="s">
        <v>54</v>
      </c>
      <c r="D63" s="6">
        <f>'入力表11-4'!P56</f>
        <v>0</v>
      </c>
      <c r="E63" s="6">
        <f>'入力表11-4'!Q56</f>
        <v>0</v>
      </c>
      <c r="F63" s="6">
        <f t="shared" si="2"/>
        <v>0</v>
      </c>
      <c r="G63" s="6">
        <f>'入力表11-4'!R56</f>
        <v>0</v>
      </c>
    </row>
    <row r="64" spans="2:7" ht="18" customHeight="1" x14ac:dyDescent="0.2">
      <c r="B64" s="1">
        <v>113</v>
      </c>
      <c r="C64" s="1" t="s">
        <v>55</v>
      </c>
      <c r="D64" s="6">
        <f>'入力表11-4'!P57</f>
        <v>0</v>
      </c>
      <c r="E64" s="6">
        <f>'入力表11-4'!Q57</f>
        <v>0</v>
      </c>
      <c r="F64" s="6">
        <f t="shared" si="2"/>
        <v>0</v>
      </c>
      <c r="G64" s="6">
        <f>'入力表11-4'!R57</f>
        <v>0</v>
      </c>
    </row>
    <row r="65" spans="2:7" ht="18" customHeight="1" x14ac:dyDescent="0.2">
      <c r="B65" s="1">
        <v>114</v>
      </c>
      <c r="C65" s="1" t="s">
        <v>56</v>
      </c>
      <c r="D65" s="6">
        <f>'入力表11-4'!P58</f>
        <v>0</v>
      </c>
      <c r="E65" s="6">
        <f>'入力表11-4'!Q58</f>
        <v>0</v>
      </c>
      <c r="F65" s="6">
        <f t="shared" si="2"/>
        <v>0</v>
      </c>
      <c r="G65" s="6">
        <f>'入力表11-4'!R58</f>
        <v>0</v>
      </c>
    </row>
    <row r="66" spans="2:7" ht="18" customHeight="1" x14ac:dyDescent="0.2">
      <c r="B66" s="1">
        <v>115</v>
      </c>
      <c r="C66" s="1" t="s">
        <v>57</v>
      </c>
      <c r="D66" s="6">
        <f>'入力表11-4'!P59</f>
        <v>0</v>
      </c>
      <c r="E66" s="6">
        <f>'入力表11-4'!Q59</f>
        <v>0</v>
      </c>
      <c r="F66" s="6">
        <f t="shared" si="2"/>
        <v>0</v>
      </c>
      <c r="G66" s="6">
        <f>'入力表11-4'!R59</f>
        <v>0</v>
      </c>
    </row>
    <row r="67" spans="2:7" ht="18" customHeight="1" x14ac:dyDescent="0.2">
      <c r="B67" s="1">
        <v>116</v>
      </c>
      <c r="C67" s="1" t="s">
        <v>58</v>
      </c>
      <c r="D67" s="6">
        <f>'入力表11-4'!P60</f>
        <v>0</v>
      </c>
      <c r="E67" s="6">
        <f>'入力表11-4'!Q60</f>
        <v>0</v>
      </c>
      <c r="F67" s="6">
        <f t="shared" si="2"/>
        <v>0</v>
      </c>
      <c r="G67" s="6">
        <f>'入力表11-4'!R60</f>
        <v>0</v>
      </c>
    </row>
    <row r="68" spans="2:7" ht="18" customHeight="1" x14ac:dyDescent="0.2">
      <c r="B68" s="1">
        <v>117</v>
      </c>
      <c r="C68" s="1" t="s">
        <v>59</v>
      </c>
      <c r="D68" s="6">
        <f>'入力表11-4'!P61</f>
        <v>0</v>
      </c>
      <c r="E68" s="6">
        <f>'入力表11-4'!Q61</f>
        <v>0</v>
      </c>
      <c r="F68" s="6">
        <f t="shared" si="2"/>
        <v>0</v>
      </c>
      <c r="G68" s="6">
        <f>'入力表11-4'!R61</f>
        <v>0</v>
      </c>
    </row>
    <row r="69" spans="2:7" ht="18" customHeight="1" x14ac:dyDescent="0.2">
      <c r="B69" s="1">
        <v>118</v>
      </c>
      <c r="C69" s="1" t="s">
        <v>60</v>
      </c>
      <c r="D69" s="6">
        <f>'入力表11-4'!P62</f>
        <v>0</v>
      </c>
      <c r="E69" s="6">
        <f>'入力表11-4'!Q62</f>
        <v>0</v>
      </c>
      <c r="F69" s="6">
        <f t="shared" si="2"/>
        <v>0</v>
      </c>
      <c r="G69" s="6">
        <f>'入力表11-4'!R62</f>
        <v>0</v>
      </c>
    </row>
    <row r="70" spans="2:7" ht="18" customHeight="1" x14ac:dyDescent="0.2">
      <c r="B70" s="1">
        <v>119</v>
      </c>
      <c r="C70" s="1" t="s">
        <v>6</v>
      </c>
      <c r="D70" s="6">
        <f>'入力表11-4'!P63</f>
        <v>0</v>
      </c>
      <c r="E70" s="6">
        <f>'入力表11-4'!Q63</f>
        <v>0</v>
      </c>
      <c r="F70" s="6">
        <f t="shared" si="2"/>
        <v>0</v>
      </c>
      <c r="G70" s="6">
        <f>'入力表11-4'!R63</f>
        <v>0</v>
      </c>
    </row>
    <row r="71" spans="2:7" ht="18" customHeight="1" x14ac:dyDescent="0.2">
      <c r="B71" s="1">
        <v>120</v>
      </c>
      <c r="C71" s="1" t="s">
        <v>61</v>
      </c>
      <c r="D71" s="6">
        <f>'入力表11-4'!P64</f>
        <v>0</v>
      </c>
      <c r="E71" s="6">
        <f>'入力表11-4'!Q64</f>
        <v>0</v>
      </c>
      <c r="F71" s="6">
        <f t="shared" si="2"/>
        <v>0</v>
      </c>
      <c r="G71" s="6">
        <f>'入力表11-4'!R64</f>
        <v>0</v>
      </c>
    </row>
    <row r="72" spans="2:7" ht="18" customHeight="1" x14ac:dyDescent="0.2">
      <c r="B72" s="1">
        <v>121</v>
      </c>
      <c r="C72" s="1" t="s">
        <v>62</v>
      </c>
      <c r="D72" s="6">
        <f>'入力表11-4'!P65</f>
        <v>0</v>
      </c>
      <c r="E72" s="6">
        <f>'入力表11-4'!Q65</f>
        <v>0</v>
      </c>
      <c r="F72" s="6">
        <f t="shared" si="2"/>
        <v>0</v>
      </c>
      <c r="G72" s="6">
        <f>'入力表11-4'!R65</f>
        <v>0</v>
      </c>
    </row>
    <row r="73" spans="2:7" ht="18" customHeight="1" x14ac:dyDescent="0.2">
      <c r="B73" s="1">
        <v>122</v>
      </c>
      <c r="C73" s="1" t="s">
        <v>63</v>
      </c>
      <c r="D73" s="6">
        <f>'入力表11-4'!P66</f>
        <v>0</v>
      </c>
      <c r="E73" s="6">
        <f>'入力表11-4'!Q66</f>
        <v>0</v>
      </c>
      <c r="F73" s="6">
        <f t="shared" si="2"/>
        <v>0</v>
      </c>
      <c r="G73" s="6">
        <f>'入力表11-4'!R66</f>
        <v>0</v>
      </c>
    </row>
    <row r="74" spans="2:7" ht="18" customHeight="1" x14ac:dyDescent="0.2">
      <c r="B74" s="1">
        <v>123</v>
      </c>
      <c r="C74" s="1" t="s">
        <v>64</v>
      </c>
      <c r="D74" s="6">
        <f>'入力表11-4'!P67</f>
        <v>0</v>
      </c>
      <c r="E74" s="6">
        <f>'入力表11-4'!Q67</f>
        <v>0</v>
      </c>
      <c r="F74" s="6">
        <f t="shared" si="2"/>
        <v>0</v>
      </c>
      <c r="G74" s="6">
        <f>'入力表11-4'!R67</f>
        <v>0</v>
      </c>
    </row>
    <row r="75" spans="2:7" ht="18" customHeight="1" x14ac:dyDescent="0.2">
      <c r="B75" s="1">
        <v>124</v>
      </c>
      <c r="C75" s="1" t="s">
        <v>65</v>
      </c>
      <c r="D75" s="6">
        <f>'入力表11-4'!P68</f>
        <v>0</v>
      </c>
      <c r="E75" s="6">
        <f>'入力表11-4'!Q68</f>
        <v>0</v>
      </c>
      <c r="F75" s="6">
        <f t="shared" si="2"/>
        <v>0</v>
      </c>
      <c r="G75" s="6">
        <f>'入力表11-4'!R68</f>
        <v>0</v>
      </c>
    </row>
    <row r="76" spans="2:7" ht="18" customHeight="1" x14ac:dyDescent="0.2">
      <c r="B76" s="1">
        <v>125</v>
      </c>
      <c r="C76" s="1" t="s">
        <v>66</v>
      </c>
      <c r="D76" s="6">
        <f>'入力表11-4'!P69</f>
        <v>0</v>
      </c>
      <c r="E76" s="6">
        <f>'入力表11-4'!Q69</f>
        <v>0</v>
      </c>
      <c r="F76" s="6">
        <f t="shared" si="2"/>
        <v>0</v>
      </c>
      <c r="G76" s="6">
        <f>'入力表11-4'!R69</f>
        <v>0</v>
      </c>
    </row>
    <row r="77" spans="2:7" ht="18" customHeight="1" x14ac:dyDescent="0.2">
      <c r="B77" s="1">
        <v>126</v>
      </c>
      <c r="C77" s="1" t="s">
        <v>67</v>
      </c>
      <c r="D77" s="6">
        <f>'入力表11-4'!P70</f>
        <v>0</v>
      </c>
      <c r="E77" s="6">
        <f>'入力表11-4'!Q70</f>
        <v>0</v>
      </c>
      <c r="F77" s="6">
        <f t="shared" si="2"/>
        <v>0</v>
      </c>
      <c r="G77" s="6">
        <f>'入力表11-4'!R70</f>
        <v>0</v>
      </c>
    </row>
    <row r="78" spans="2:7" ht="18" customHeight="1" x14ac:dyDescent="0.2">
      <c r="B78" s="1">
        <v>127</v>
      </c>
      <c r="C78" s="1" t="s">
        <v>68</v>
      </c>
      <c r="D78" s="6">
        <f>'入力表11-4'!P71</f>
        <v>0</v>
      </c>
      <c r="E78" s="6">
        <f>'入力表11-4'!Q71</f>
        <v>0</v>
      </c>
      <c r="F78" s="6">
        <f t="shared" si="2"/>
        <v>0</v>
      </c>
      <c r="G78" s="6">
        <f>'入力表11-4'!R71</f>
        <v>0</v>
      </c>
    </row>
    <row r="79" spans="2:7" ht="18" customHeight="1" x14ac:dyDescent="0.2">
      <c r="B79" s="1">
        <v>128</v>
      </c>
      <c r="C79" s="1" t="s">
        <v>69</v>
      </c>
      <c r="D79" s="6">
        <f>'入力表11-4'!P72</f>
        <v>0</v>
      </c>
      <c r="E79" s="6">
        <f>'入力表11-4'!Q72</f>
        <v>0</v>
      </c>
      <c r="F79" s="6">
        <f t="shared" si="2"/>
        <v>0</v>
      </c>
      <c r="G79" s="6">
        <f>'入力表11-4'!R72</f>
        <v>0</v>
      </c>
    </row>
    <row r="80" spans="2:7" ht="18" customHeight="1" x14ac:dyDescent="0.2">
      <c r="B80" s="1">
        <v>129</v>
      </c>
      <c r="C80" s="1" t="s">
        <v>70</v>
      </c>
      <c r="D80" s="6">
        <f>'入力表11-4'!P73</f>
        <v>0</v>
      </c>
      <c r="E80" s="6">
        <f>'入力表11-4'!Q73</f>
        <v>0</v>
      </c>
      <c r="F80" s="6">
        <f t="shared" si="2"/>
        <v>0</v>
      </c>
      <c r="G80" s="6">
        <f>'入力表11-4'!R73</f>
        <v>0</v>
      </c>
    </row>
    <row r="81" spans="2:7" ht="18" customHeight="1" x14ac:dyDescent="0.2">
      <c r="B81" s="1">
        <v>130</v>
      </c>
      <c r="C81" s="1" t="s">
        <v>71</v>
      </c>
      <c r="D81" s="6">
        <f>'入力表11-4'!P74</f>
        <v>0</v>
      </c>
      <c r="E81" s="6">
        <f>'入力表11-4'!Q74</f>
        <v>0</v>
      </c>
      <c r="F81" s="6">
        <f t="shared" si="2"/>
        <v>0</v>
      </c>
      <c r="G81" s="6">
        <f>'入力表11-4'!R74</f>
        <v>0</v>
      </c>
    </row>
    <row r="82" spans="2:7" ht="18" customHeight="1" x14ac:dyDescent="0.2">
      <c r="B82" s="1">
        <v>131</v>
      </c>
      <c r="C82" s="1" t="s">
        <v>72</v>
      </c>
      <c r="D82" s="6">
        <f>'入力表11-4'!P75</f>
        <v>0</v>
      </c>
      <c r="E82" s="6">
        <f>'入力表11-4'!Q75</f>
        <v>0</v>
      </c>
      <c r="F82" s="6">
        <f t="shared" si="2"/>
        <v>0</v>
      </c>
      <c r="G82" s="6">
        <f>'入力表11-4'!R75</f>
        <v>0</v>
      </c>
    </row>
    <row r="83" spans="2:7" ht="18" customHeight="1" x14ac:dyDescent="0.2">
      <c r="B83" s="1">
        <v>132</v>
      </c>
      <c r="C83" s="1" t="s">
        <v>73</v>
      </c>
      <c r="D83" s="6">
        <f>'入力表11-4'!P76</f>
        <v>0</v>
      </c>
      <c r="E83" s="6">
        <f>'入力表11-4'!Q76</f>
        <v>0</v>
      </c>
      <c r="F83" s="6">
        <f t="shared" si="2"/>
        <v>0</v>
      </c>
      <c r="G83" s="6">
        <f>'入力表11-4'!R76</f>
        <v>0</v>
      </c>
    </row>
    <row r="84" spans="2:7" ht="18" customHeight="1" x14ac:dyDescent="0.2">
      <c r="B84" s="1">
        <v>133</v>
      </c>
      <c r="C84" s="1" t="s">
        <v>74</v>
      </c>
      <c r="D84" s="6">
        <f>'入力表11-4'!P77</f>
        <v>0</v>
      </c>
      <c r="E84" s="6">
        <f>'入力表11-4'!Q77</f>
        <v>0</v>
      </c>
      <c r="F84" s="6">
        <f t="shared" si="2"/>
        <v>0</v>
      </c>
      <c r="G84" s="6">
        <f>'入力表11-4'!R77</f>
        <v>0</v>
      </c>
    </row>
    <row r="85" spans="2:7" ht="18" customHeight="1" x14ac:dyDescent="0.2">
      <c r="B85" s="1">
        <v>134</v>
      </c>
      <c r="C85" s="1" t="s">
        <v>75</v>
      </c>
      <c r="D85" s="6">
        <f>'入力表11-4'!P78</f>
        <v>0</v>
      </c>
      <c r="E85" s="6">
        <f>'入力表11-4'!Q78</f>
        <v>0</v>
      </c>
      <c r="F85" s="6">
        <f t="shared" si="2"/>
        <v>0</v>
      </c>
      <c r="G85" s="6">
        <f>'入力表11-4'!R78</f>
        <v>0</v>
      </c>
    </row>
    <row r="86" spans="2:7" ht="18" customHeight="1" x14ac:dyDescent="0.2">
      <c r="B86" s="1">
        <v>135</v>
      </c>
      <c r="C86" s="1" t="s">
        <v>76</v>
      </c>
      <c r="D86" s="6">
        <f>'入力表11-4'!P79</f>
        <v>0</v>
      </c>
      <c r="E86" s="6">
        <f>'入力表11-4'!Q79</f>
        <v>0</v>
      </c>
      <c r="F86" s="6">
        <f t="shared" si="2"/>
        <v>0</v>
      </c>
      <c r="G86" s="6">
        <f>'入力表11-4'!R79</f>
        <v>0</v>
      </c>
    </row>
    <row r="87" spans="2:7" ht="18" customHeight="1" x14ac:dyDescent="0.2">
      <c r="B87" s="1">
        <v>136</v>
      </c>
      <c r="C87" s="1" t="s">
        <v>77</v>
      </c>
      <c r="D87" s="6">
        <f>'入力表11-4'!P80</f>
        <v>0</v>
      </c>
      <c r="E87" s="6">
        <f>'入力表11-4'!Q80</f>
        <v>0</v>
      </c>
      <c r="F87" s="6">
        <f t="shared" si="2"/>
        <v>0</v>
      </c>
      <c r="G87" s="6">
        <f>'入力表11-4'!R80</f>
        <v>0</v>
      </c>
    </row>
    <row r="88" spans="2:7" ht="18" customHeight="1" x14ac:dyDescent="0.2">
      <c r="B88" s="1">
        <v>137</v>
      </c>
      <c r="C88" s="1" t="s">
        <v>78</v>
      </c>
      <c r="D88" s="6">
        <f>'入力表11-4'!P81</f>
        <v>0</v>
      </c>
      <c r="E88" s="6">
        <f>'入力表11-4'!Q81</f>
        <v>0</v>
      </c>
      <c r="F88" s="6">
        <f t="shared" si="2"/>
        <v>0</v>
      </c>
      <c r="G88" s="6">
        <f>'入力表11-4'!R81</f>
        <v>0</v>
      </c>
    </row>
    <row r="89" spans="2:7" ht="18" customHeight="1" x14ac:dyDescent="0.2">
      <c r="B89" s="1">
        <v>138</v>
      </c>
      <c r="C89" s="1" t="s">
        <v>79</v>
      </c>
      <c r="D89" s="6">
        <f>'入力表11-4'!P82</f>
        <v>0</v>
      </c>
      <c r="E89" s="6">
        <f>'入力表11-4'!Q82</f>
        <v>0</v>
      </c>
      <c r="F89" s="6">
        <f t="shared" si="2"/>
        <v>0</v>
      </c>
      <c r="G89" s="6">
        <f>'入力表11-4'!R82</f>
        <v>0</v>
      </c>
    </row>
    <row r="90" spans="2:7" ht="18" customHeight="1" x14ac:dyDescent="0.2">
      <c r="B90" s="1">
        <v>139</v>
      </c>
      <c r="C90" s="1" t="s">
        <v>80</v>
      </c>
      <c r="D90" s="6">
        <f>'入力表11-4'!P83</f>
        <v>0</v>
      </c>
      <c r="E90" s="6">
        <f>'入力表11-4'!Q83</f>
        <v>0</v>
      </c>
      <c r="F90" s="6">
        <f t="shared" si="2"/>
        <v>0</v>
      </c>
      <c r="G90" s="6">
        <f>'入力表11-4'!R83</f>
        <v>0</v>
      </c>
    </row>
    <row r="91" spans="2:7" ht="18" customHeight="1" x14ac:dyDescent="0.2">
      <c r="B91" s="1">
        <v>140</v>
      </c>
      <c r="C91" s="1" t="s">
        <v>81</v>
      </c>
      <c r="D91" s="6">
        <f>'入力表11-4'!P84</f>
        <v>0</v>
      </c>
      <c r="E91" s="6">
        <f>'入力表11-4'!Q84</f>
        <v>0</v>
      </c>
      <c r="F91" s="6">
        <f t="shared" si="2"/>
        <v>0</v>
      </c>
      <c r="G91" s="6">
        <f>'入力表11-4'!R84</f>
        <v>0</v>
      </c>
    </row>
    <row r="92" spans="2:7" ht="18" customHeight="1" x14ac:dyDescent="0.2">
      <c r="B92" s="1">
        <v>141</v>
      </c>
      <c r="C92" s="1" t="s">
        <v>82</v>
      </c>
      <c r="D92" s="6">
        <f>'入力表11-4'!P85</f>
        <v>0</v>
      </c>
      <c r="E92" s="6">
        <f>'入力表11-4'!Q85</f>
        <v>0</v>
      </c>
      <c r="F92" s="6">
        <f t="shared" si="2"/>
        <v>0</v>
      </c>
      <c r="G92" s="6">
        <f>'入力表11-4'!R85</f>
        <v>0</v>
      </c>
    </row>
    <row r="93" spans="2:7" ht="18" customHeight="1" x14ac:dyDescent="0.2">
      <c r="B93" s="4"/>
      <c r="C93" s="5"/>
      <c r="D93" s="9"/>
      <c r="E93" s="9"/>
      <c r="F93" s="9"/>
      <c r="G93" s="9"/>
    </row>
    <row r="94" spans="2:7" ht="18" customHeight="1" x14ac:dyDescent="0.2">
      <c r="B94" s="23" t="s">
        <v>83</v>
      </c>
      <c r="C94" s="24"/>
      <c r="D94" s="9">
        <f>SUM(D7:D44,D51:D92)</f>
        <v>0</v>
      </c>
      <c r="E94" s="9">
        <f>SUM(E7:E44,E51:E92)</f>
        <v>0</v>
      </c>
      <c r="F94" s="9">
        <f>SUM(F7:F44,F51:F92)</f>
        <v>0</v>
      </c>
      <c r="G94" s="9">
        <f>SUM(G7:G44,G51:G92)</f>
        <v>0</v>
      </c>
    </row>
  </sheetData>
  <mergeCells count="11">
    <mergeCell ref="B46:G46"/>
    <mergeCell ref="B2:G2"/>
    <mergeCell ref="B4:G4"/>
    <mergeCell ref="B5:C6"/>
    <mergeCell ref="D5:F5"/>
    <mergeCell ref="G5:G6"/>
    <mergeCell ref="B48:G48"/>
    <mergeCell ref="B49:C50"/>
    <mergeCell ref="D49:F49"/>
    <mergeCell ref="G49:G50"/>
    <mergeCell ref="B94:C94"/>
  </mergeCells>
  <phoneticPr fontId="18"/>
  <pageMargins left="0.70866141732283472" right="0.70866141732283472" top="0.47244094488188981" bottom="0.55118110236220474" header="0.31496062992125984" footer="0.31496062992125984"/>
  <pageSetup paperSize="9" scale="95" orientation="portrait" r:id="rId1"/>
  <rowBreaks count="1" manualBreakCount="1">
    <brk id="45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G94"/>
  <sheetViews>
    <sheetView view="pageBreakPreview" zoomScaleNormal="10" zoomScaleSheetLayoutView="100" workbookViewId="0"/>
  </sheetViews>
  <sheetFormatPr defaultColWidth="9" defaultRowHeight="13" x14ac:dyDescent="0.2"/>
  <cols>
    <col min="1" max="1" width="9" style="2"/>
    <col min="2" max="2" width="4.453125" style="2" bestFit="1" customWidth="1"/>
    <col min="3" max="3" width="14.36328125" style="2" bestFit="1" customWidth="1"/>
    <col min="4" max="16384" width="9" style="2"/>
  </cols>
  <sheetData>
    <row r="1" spans="2:7" ht="6.75" customHeight="1" x14ac:dyDescent="0.2"/>
    <row r="2" spans="2:7" ht="26.25" customHeight="1" x14ac:dyDescent="0.2">
      <c r="B2" s="20" t="str">
        <f>"行政区別人口及び世帯数（"&amp;'入力表5-10'!B1&amp;'入力表5-10'!C1+1&amp;"年2月1日現在）"</f>
        <v>行政区別人口及び世帯数（令和7年2月1日現在）</v>
      </c>
      <c r="C2" s="20"/>
      <c r="D2" s="20"/>
      <c r="E2" s="20"/>
      <c r="F2" s="20"/>
      <c r="G2" s="20"/>
    </row>
    <row r="3" spans="2:7" ht="6.75" customHeight="1" x14ac:dyDescent="0.2">
      <c r="B3" s="16"/>
      <c r="C3" s="16"/>
      <c r="D3" s="16"/>
      <c r="E3" s="16"/>
      <c r="F3" s="16"/>
      <c r="G3" s="16"/>
    </row>
    <row r="4" spans="2:7" ht="27" customHeight="1" x14ac:dyDescent="0.2">
      <c r="B4" s="22" t="s">
        <v>86</v>
      </c>
      <c r="C4" s="22"/>
      <c r="D4" s="22"/>
      <c r="E4" s="22"/>
      <c r="F4" s="22"/>
      <c r="G4" s="22"/>
    </row>
    <row r="5" spans="2:7" ht="18" customHeight="1" x14ac:dyDescent="0.2">
      <c r="B5" s="25" t="s">
        <v>0</v>
      </c>
      <c r="C5" s="26"/>
      <c r="D5" s="23" t="s">
        <v>1</v>
      </c>
      <c r="E5" s="29"/>
      <c r="F5" s="24"/>
      <c r="G5" s="30" t="s">
        <v>2</v>
      </c>
    </row>
    <row r="6" spans="2:7" ht="18" customHeight="1" x14ac:dyDescent="0.2">
      <c r="B6" s="27"/>
      <c r="C6" s="28"/>
      <c r="D6" s="17" t="s">
        <v>84</v>
      </c>
      <c r="E6" s="17" t="s">
        <v>85</v>
      </c>
      <c r="F6" s="17" t="s">
        <v>3</v>
      </c>
      <c r="G6" s="31"/>
    </row>
    <row r="7" spans="2:7" ht="18" customHeight="1" x14ac:dyDescent="0.2">
      <c r="B7" s="1">
        <v>1</v>
      </c>
      <c r="C7" s="1" t="s">
        <v>4</v>
      </c>
      <c r="D7" s="6">
        <f>'入力表11-4'!V6</f>
        <v>0</v>
      </c>
      <c r="E7" s="6">
        <f>'入力表11-4'!W6</f>
        <v>0</v>
      </c>
      <c r="F7" s="6">
        <f>D7+E7</f>
        <v>0</v>
      </c>
      <c r="G7" s="6">
        <f>'入力表11-4'!X6</f>
        <v>0</v>
      </c>
    </row>
    <row r="8" spans="2:7" ht="18" customHeight="1" x14ac:dyDescent="0.2">
      <c r="B8" s="1">
        <v>2</v>
      </c>
      <c r="C8" s="1" t="s">
        <v>5</v>
      </c>
      <c r="D8" s="6">
        <f>'入力表11-4'!V7</f>
        <v>0</v>
      </c>
      <c r="E8" s="6">
        <f>'入力表11-4'!W7</f>
        <v>0</v>
      </c>
      <c r="F8" s="6">
        <f t="shared" ref="F8:F44" si="0">D8+E8</f>
        <v>0</v>
      </c>
      <c r="G8" s="6">
        <f>'入力表11-4'!X7</f>
        <v>0</v>
      </c>
    </row>
    <row r="9" spans="2:7" ht="18" customHeight="1" x14ac:dyDescent="0.2">
      <c r="B9" s="1">
        <v>3</v>
      </c>
      <c r="C9" s="1" t="s">
        <v>6</v>
      </c>
      <c r="D9" s="6">
        <f>'入力表11-4'!V8</f>
        <v>0</v>
      </c>
      <c r="E9" s="6">
        <f>'入力表11-4'!W8</f>
        <v>0</v>
      </c>
      <c r="F9" s="6">
        <f t="shared" si="0"/>
        <v>0</v>
      </c>
      <c r="G9" s="6">
        <f>'入力表11-4'!X8</f>
        <v>0</v>
      </c>
    </row>
    <row r="10" spans="2:7" ht="18" customHeight="1" x14ac:dyDescent="0.2">
      <c r="B10" s="1">
        <v>4</v>
      </c>
      <c r="C10" s="1" t="s">
        <v>7</v>
      </c>
      <c r="D10" s="6">
        <f>'入力表11-4'!V9</f>
        <v>0</v>
      </c>
      <c r="E10" s="6">
        <f>'入力表11-4'!W9</f>
        <v>0</v>
      </c>
      <c r="F10" s="6">
        <f t="shared" si="0"/>
        <v>0</v>
      </c>
      <c r="G10" s="6">
        <f>'入力表11-4'!X9</f>
        <v>0</v>
      </c>
    </row>
    <row r="11" spans="2:7" ht="18" customHeight="1" x14ac:dyDescent="0.2">
      <c r="B11" s="1">
        <v>5</v>
      </c>
      <c r="C11" s="1" t="s">
        <v>8</v>
      </c>
      <c r="D11" s="6">
        <f>'入力表11-4'!V10</f>
        <v>0</v>
      </c>
      <c r="E11" s="6">
        <f>'入力表11-4'!W10</f>
        <v>0</v>
      </c>
      <c r="F11" s="6">
        <f t="shared" si="0"/>
        <v>0</v>
      </c>
      <c r="G11" s="6">
        <f>'入力表11-4'!X10</f>
        <v>0</v>
      </c>
    </row>
    <row r="12" spans="2:7" ht="18" customHeight="1" x14ac:dyDescent="0.2">
      <c r="B12" s="1">
        <v>6</v>
      </c>
      <c r="C12" s="1" t="s">
        <v>9</v>
      </c>
      <c r="D12" s="6">
        <f>'入力表11-4'!V11</f>
        <v>0</v>
      </c>
      <c r="E12" s="6">
        <f>'入力表11-4'!W11</f>
        <v>0</v>
      </c>
      <c r="F12" s="6">
        <f t="shared" si="0"/>
        <v>0</v>
      </c>
      <c r="G12" s="6">
        <f>'入力表11-4'!X11</f>
        <v>0</v>
      </c>
    </row>
    <row r="13" spans="2:7" ht="18" customHeight="1" x14ac:dyDescent="0.2">
      <c r="B13" s="1">
        <v>7</v>
      </c>
      <c r="C13" s="1" t="s">
        <v>10</v>
      </c>
      <c r="D13" s="6">
        <f>'入力表11-4'!V12</f>
        <v>0</v>
      </c>
      <c r="E13" s="6">
        <f>'入力表11-4'!W12</f>
        <v>0</v>
      </c>
      <c r="F13" s="6">
        <f t="shared" si="0"/>
        <v>0</v>
      </c>
      <c r="G13" s="6">
        <f>'入力表11-4'!X12</f>
        <v>0</v>
      </c>
    </row>
    <row r="14" spans="2:7" ht="18" customHeight="1" x14ac:dyDescent="0.2">
      <c r="B14" s="1">
        <v>8</v>
      </c>
      <c r="C14" s="1" t="s">
        <v>11</v>
      </c>
      <c r="D14" s="6">
        <f>'入力表11-4'!V13</f>
        <v>0</v>
      </c>
      <c r="E14" s="6">
        <f>'入力表11-4'!W13</f>
        <v>0</v>
      </c>
      <c r="F14" s="6">
        <f t="shared" si="0"/>
        <v>0</v>
      </c>
      <c r="G14" s="6">
        <f>'入力表11-4'!X13</f>
        <v>0</v>
      </c>
    </row>
    <row r="15" spans="2:7" ht="18" customHeight="1" x14ac:dyDescent="0.2">
      <c r="B15" s="1">
        <v>9</v>
      </c>
      <c r="C15" s="1" t="s">
        <v>12</v>
      </c>
      <c r="D15" s="6">
        <f>'入力表11-4'!V14</f>
        <v>0</v>
      </c>
      <c r="E15" s="6">
        <f>'入力表11-4'!W14</f>
        <v>0</v>
      </c>
      <c r="F15" s="6">
        <f t="shared" si="0"/>
        <v>0</v>
      </c>
      <c r="G15" s="6">
        <f>'入力表11-4'!X14</f>
        <v>0</v>
      </c>
    </row>
    <row r="16" spans="2:7" ht="18" customHeight="1" x14ac:dyDescent="0.2">
      <c r="B16" s="1">
        <v>10</v>
      </c>
      <c r="C16" s="1" t="s">
        <v>13</v>
      </c>
      <c r="D16" s="6">
        <f>'入力表11-4'!V15</f>
        <v>0</v>
      </c>
      <c r="E16" s="6">
        <f>'入力表11-4'!W15</f>
        <v>0</v>
      </c>
      <c r="F16" s="6">
        <f t="shared" si="0"/>
        <v>0</v>
      </c>
      <c r="G16" s="6">
        <f>'入力表11-4'!X15</f>
        <v>0</v>
      </c>
    </row>
    <row r="17" spans="2:7" ht="18" customHeight="1" x14ac:dyDescent="0.2">
      <c r="B17" s="1">
        <v>11</v>
      </c>
      <c r="C17" s="1" t="s">
        <v>14</v>
      </c>
      <c r="D17" s="6">
        <f>'入力表11-4'!V16</f>
        <v>0</v>
      </c>
      <c r="E17" s="6">
        <f>'入力表11-4'!W16</f>
        <v>0</v>
      </c>
      <c r="F17" s="6">
        <f t="shared" si="0"/>
        <v>0</v>
      </c>
      <c r="G17" s="6">
        <f>'入力表11-4'!X16</f>
        <v>0</v>
      </c>
    </row>
    <row r="18" spans="2:7" ht="18" customHeight="1" x14ac:dyDescent="0.2">
      <c r="B18" s="1">
        <v>12</v>
      </c>
      <c r="C18" s="1" t="s">
        <v>15</v>
      </c>
      <c r="D18" s="6">
        <f>'入力表11-4'!V17</f>
        <v>0</v>
      </c>
      <c r="E18" s="6">
        <f>'入力表11-4'!W17</f>
        <v>0</v>
      </c>
      <c r="F18" s="6">
        <f t="shared" si="0"/>
        <v>0</v>
      </c>
      <c r="G18" s="6">
        <f>'入力表11-4'!X17</f>
        <v>0</v>
      </c>
    </row>
    <row r="19" spans="2:7" ht="18" customHeight="1" x14ac:dyDescent="0.2">
      <c r="B19" s="1">
        <v>13</v>
      </c>
      <c r="C19" s="1" t="s">
        <v>16</v>
      </c>
      <c r="D19" s="6">
        <f>'入力表11-4'!V18</f>
        <v>0</v>
      </c>
      <c r="E19" s="6">
        <f>'入力表11-4'!W18</f>
        <v>0</v>
      </c>
      <c r="F19" s="6">
        <f t="shared" si="0"/>
        <v>0</v>
      </c>
      <c r="G19" s="6">
        <f>'入力表11-4'!X18</f>
        <v>0</v>
      </c>
    </row>
    <row r="20" spans="2:7" ht="18" customHeight="1" x14ac:dyDescent="0.2">
      <c r="B20" s="1">
        <v>14</v>
      </c>
      <c r="C20" s="1" t="s">
        <v>17</v>
      </c>
      <c r="D20" s="6">
        <f>'入力表11-4'!V19</f>
        <v>0</v>
      </c>
      <c r="E20" s="6">
        <f>'入力表11-4'!W19</f>
        <v>0</v>
      </c>
      <c r="F20" s="6">
        <f t="shared" si="0"/>
        <v>0</v>
      </c>
      <c r="G20" s="6">
        <f>'入力表11-4'!X19</f>
        <v>0</v>
      </c>
    </row>
    <row r="21" spans="2:7" ht="18" customHeight="1" x14ac:dyDescent="0.2">
      <c r="B21" s="1">
        <v>15</v>
      </c>
      <c r="C21" s="1" t="s">
        <v>18</v>
      </c>
      <c r="D21" s="6">
        <f>'入力表11-4'!V20</f>
        <v>0</v>
      </c>
      <c r="E21" s="6">
        <f>'入力表11-4'!W20</f>
        <v>0</v>
      </c>
      <c r="F21" s="6">
        <f t="shared" si="0"/>
        <v>0</v>
      </c>
      <c r="G21" s="6">
        <f>'入力表11-4'!X20</f>
        <v>0</v>
      </c>
    </row>
    <row r="22" spans="2:7" ht="18" customHeight="1" x14ac:dyDescent="0.2">
      <c r="B22" s="1">
        <v>16</v>
      </c>
      <c r="C22" s="1" t="s">
        <v>19</v>
      </c>
      <c r="D22" s="6">
        <f>'入力表11-4'!V21</f>
        <v>0</v>
      </c>
      <c r="E22" s="6">
        <f>'入力表11-4'!W21</f>
        <v>0</v>
      </c>
      <c r="F22" s="6">
        <f t="shared" si="0"/>
        <v>0</v>
      </c>
      <c r="G22" s="6">
        <f>'入力表11-4'!X21</f>
        <v>0</v>
      </c>
    </row>
    <row r="23" spans="2:7" ht="18" customHeight="1" x14ac:dyDescent="0.2">
      <c r="B23" s="1">
        <v>17</v>
      </c>
      <c r="C23" s="1" t="s">
        <v>20</v>
      </c>
      <c r="D23" s="6">
        <f>'入力表11-4'!V22</f>
        <v>0</v>
      </c>
      <c r="E23" s="6">
        <f>'入力表11-4'!W22</f>
        <v>0</v>
      </c>
      <c r="F23" s="6">
        <f t="shared" si="0"/>
        <v>0</v>
      </c>
      <c r="G23" s="6">
        <f>'入力表11-4'!X22</f>
        <v>0</v>
      </c>
    </row>
    <row r="24" spans="2:7" ht="18" customHeight="1" x14ac:dyDescent="0.2">
      <c r="B24" s="1">
        <v>18</v>
      </c>
      <c r="C24" s="1" t="s">
        <v>21</v>
      </c>
      <c r="D24" s="6">
        <f>'入力表11-4'!V23</f>
        <v>0</v>
      </c>
      <c r="E24" s="6">
        <f>'入力表11-4'!W23</f>
        <v>0</v>
      </c>
      <c r="F24" s="6">
        <f t="shared" si="0"/>
        <v>0</v>
      </c>
      <c r="G24" s="6">
        <f>'入力表11-4'!X23</f>
        <v>0</v>
      </c>
    </row>
    <row r="25" spans="2:7" ht="18" customHeight="1" x14ac:dyDescent="0.2">
      <c r="B25" s="1">
        <v>19</v>
      </c>
      <c r="C25" s="1" t="s">
        <v>22</v>
      </c>
      <c r="D25" s="6">
        <f>'入力表11-4'!V24</f>
        <v>0</v>
      </c>
      <c r="E25" s="6">
        <f>'入力表11-4'!W24</f>
        <v>0</v>
      </c>
      <c r="F25" s="6">
        <f t="shared" si="0"/>
        <v>0</v>
      </c>
      <c r="G25" s="6">
        <f>'入力表11-4'!X24</f>
        <v>0</v>
      </c>
    </row>
    <row r="26" spans="2:7" ht="18" customHeight="1" x14ac:dyDescent="0.2">
      <c r="B26" s="1">
        <v>20</v>
      </c>
      <c r="C26" s="1" t="s">
        <v>23</v>
      </c>
      <c r="D26" s="6">
        <f>'入力表11-4'!V25</f>
        <v>0</v>
      </c>
      <c r="E26" s="6">
        <f>'入力表11-4'!W25</f>
        <v>0</v>
      </c>
      <c r="F26" s="6">
        <f t="shared" si="0"/>
        <v>0</v>
      </c>
      <c r="G26" s="6">
        <f>'入力表11-4'!X25</f>
        <v>0</v>
      </c>
    </row>
    <row r="27" spans="2:7" ht="18" customHeight="1" x14ac:dyDescent="0.2">
      <c r="B27" s="1">
        <v>21</v>
      </c>
      <c r="C27" s="1" t="s">
        <v>24</v>
      </c>
      <c r="D27" s="6">
        <f>'入力表11-4'!V26</f>
        <v>0</v>
      </c>
      <c r="E27" s="6">
        <f>'入力表11-4'!W26</f>
        <v>0</v>
      </c>
      <c r="F27" s="6">
        <f t="shared" si="0"/>
        <v>0</v>
      </c>
      <c r="G27" s="6">
        <f>'入力表11-4'!X26</f>
        <v>0</v>
      </c>
    </row>
    <row r="28" spans="2:7" ht="18" customHeight="1" x14ac:dyDescent="0.2">
      <c r="B28" s="1">
        <v>22</v>
      </c>
      <c r="C28" s="1" t="s">
        <v>25</v>
      </c>
      <c r="D28" s="6">
        <f>'入力表11-4'!V27</f>
        <v>0</v>
      </c>
      <c r="E28" s="6">
        <f>'入力表11-4'!W27</f>
        <v>0</v>
      </c>
      <c r="F28" s="6">
        <f t="shared" si="0"/>
        <v>0</v>
      </c>
      <c r="G28" s="6">
        <f>'入力表11-4'!X27</f>
        <v>0</v>
      </c>
    </row>
    <row r="29" spans="2:7" ht="18" customHeight="1" x14ac:dyDescent="0.2">
      <c r="B29" s="1">
        <v>23</v>
      </c>
      <c r="C29" s="1" t="s">
        <v>26</v>
      </c>
      <c r="D29" s="6">
        <f>'入力表11-4'!V28</f>
        <v>0</v>
      </c>
      <c r="E29" s="6">
        <f>'入力表11-4'!W28</f>
        <v>0</v>
      </c>
      <c r="F29" s="6">
        <f t="shared" si="0"/>
        <v>0</v>
      </c>
      <c r="G29" s="6">
        <f>'入力表11-4'!X28</f>
        <v>0</v>
      </c>
    </row>
    <row r="30" spans="2:7" ht="18" customHeight="1" x14ac:dyDescent="0.2">
      <c r="B30" s="1">
        <v>24</v>
      </c>
      <c r="C30" s="1" t="s">
        <v>27</v>
      </c>
      <c r="D30" s="6">
        <f>'入力表11-4'!V29</f>
        <v>0</v>
      </c>
      <c r="E30" s="6">
        <f>'入力表11-4'!W29</f>
        <v>0</v>
      </c>
      <c r="F30" s="6">
        <f t="shared" si="0"/>
        <v>0</v>
      </c>
      <c r="G30" s="6">
        <f>'入力表11-4'!X29</f>
        <v>0</v>
      </c>
    </row>
    <row r="31" spans="2:7" ht="18" customHeight="1" x14ac:dyDescent="0.2">
      <c r="B31" s="1">
        <v>25</v>
      </c>
      <c r="C31" s="1" t="s">
        <v>28</v>
      </c>
      <c r="D31" s="6">
        <f>'入力表11-4'!V30</f>
        <v>0</v>
      </c>
      <c r="E31" s="6">
        <f>'入力表11-4'!W30</f>
        <v>0</v>
      </c>
      <c r="F31" s="6">
        <f t="shared" si="0"/>
        <v>0</v>
      </c>
      <c r="G31" s="6">
        <f>'入力表11-4'!X30</f>
        <v>0</v>
      </c>
    </row>
    <row r="32" spans="2:7" ht="18" customHeight="1" x14ac:dyDescent="0.2">
      <c r="B32" s="1">
        <v>26</v>
      </c>
      <c r="C32" s="1" t="s">
        <v>29</v>
      </c>
      <c r="D32" s="6">
        <f>'入力表11-4'!V31</f>
        <v>0</v>
      </c>
      <c r="E32" s="6">
        <f>'入力表11-4'!W31</f>
        <v>0</v>
      </c>
      <c r="F32" s="6">
        <f t="shared" si="0"/>
        <v>0</v>
      </c>
      <c r="G32" s="6">
        <f>'入力表11-4'!X31</f>
        <v>0</v>
      </c>
    </row>
    <row r="33" spans="2:7" ht="18" customHeight="1" x14ac:dyDescent="0.2">
      <c r="B33" s="1">
        <v>27</v>
      </c>
      <c r="C33" s="1" t="s">
        <v>30</v>
      </c>
      <c r="D33" s="6">
        <f>'入力表11-4'!V32</f>
        <v>0</v>
      </c>
      <c r="E33" s="6">
        <f>'入力表11-4'!W32</f>
        <v>0</v>
      </c>
      <c r="F33" s="6">
        <f t="shared" si="0"/>
        <v>0</v>
      </c>
      <c r="G33" s="6">
        <f>'入力表11-4'!X32</f>
        <v>0</v>
      </c>
    </row>
    <row r="34" spans="2:7" ht="18" customHeight="1" x14ac:dyDescent="0.2">
      <c r="B34" s="1">
        <v>28</v>
      </c>
      <c r="C34" s="1" t="s">
        <v>31</v>
      </c>
      <c r="D34" s="6">
        <f>'入力表11-4'!V33</f>
        <v>0</v>
      </c>
      <c r="E34" s="6">
        <f>'入力表11-4'!W33</f>
        <v>0</v>
      </c>
      <c r="F34" s="6">
        <f t="shared" si="0"/>
        <v>0</v>
      </c>
      <c r="G34" s="6">
        <f>'入力表11-4'!X33</f>
        <v>0</v>
      </c>
    </row>
    <row r="35" spans="2:7" ht="18" customHeight="1" x14ac:dyDescent="0.2">
      <c r="B35" s="1">
        <v>29</v>
      </c>
      <c r="C35" s="1" t="s">
        <v>32</v>
      </c>
      <c r="D35" s="6">
        <f>'入力表11-4'!V34</f>
        <v>0</v>
      </c>
      <c r="E35" s="6">
        <f>'入力表11-4'!W34</f>
        <v>0</v>
      </c>
      <c r="F35" s="6">
        <f t="shared" si="0"/>
        <v>0</v>
      </c>
      <c r="G35" s="6">
        <f>'入力表11-4'!X34</f>
        <v>0</v>
      </c>
    </row>
    <row r="36" spans="2:7" ht="18" customHeight="1" x14ac:dyDescent="0.2">
      <c r="B36" s="1">
        <v>30</v>
      </c>
      <c r="C36" s="1" t="s">
        <v>33</v>
      </c>
      <c r="D36" s="6">
        <f>'入力表11-4'!V35</f>
        <v>0</v>
      </c>
      <c r="E36" s="6">
        <f>'入力表11-4'!W35</f>
        <v>0</v>
      </c>
      <c r="F36" s="6">
        <f t="shared" si="0"/>
        <v>0</v>
      </c>
      <c r="G36" s="6">
        <f>'入力表11-4'!X35</f>
        <v>0</v>
      </c>
    </row>
    <row r="37" spans="2:7" ht="18" customHeight="1" x14ac:dyDescent="0.2">
      <c r="B37" s="1">
        <v>31</v>
      </c>
      <c r="C37" s="1" t="s">
        <v>34</v>
      </c>
      <c r="D37" s="6">
        <f>'入力表11-4'!V36</f>
        <v>0</v>
      </c>
      <c r="E37" s="6">
        <f>'入力表11-4'!W36</f>
        <v>0</v>
      </c>
      <c r="F37" s="6">
        <f t="shared" si="0"/>
        <v>0</v>
      </c>
      <c r="G37" s="6">
        <f>'入力表11-4'!X36</f>
        <v>0</v>
      </c>
    </row>
    <row r="38" spans="2:7" ht="18" customHeight="1" x14ac:dyDescent="0.2">
      <c r="B38" s="1">
        <v>32</v>
      </c>
      <c r="C38" s="1" t="s">
        <v>35</v>
      </c>
      <c r="D38" s="6">
        <f>'入力表11-4'!V37</f>
        <v>0</v>
      </c>
      <c r="E38" s="6">
        <f>'入力表11-4'!W37</f>
        <v>0</v>
      </c>
      <c r="F38" s="6">
        <f t="shared" si="0"/>
        <v>0</v>
      </c>
      <c r="G38" s="6">
        <f>'入力表11-4'!X37</f>
        <v>0</v>
      </c>
    </row>
    <row r="39" spans="2:7" ht="18" customHeight="1" x14ac:dyDescent="0.2">
      <c r="B39" s="1">
        <v>33</v>
      </c>
      <c r="C39" s="1" t="s">
        <v>36</v>
      </c>
      <c r="D39" s="6">
        <f>'入力表11-4'!V38</f>
        <v>0</v>
      </c>
      <c r="E39" s="6">
        <f>'入力表11-4'!W38</f>
        <v>0</v>
      </c>
      <c r="F39" s="6">
        <f t="shared" si="0"/>
        <v>0</v>
      </c>
      <c r="G39" s="6">
        <f>'入力表11-4'!X38</f>
        <v>0</v>
      </c>
    </row>
    <row r="40" spans="2:7" ht="18" customHeight="1" x14ac:dyDescent="0.2">
      <c r="B40" s="1">
        <v>34</v>
      </c>
      <c r="C40" s="1" t="s">
        <v>37</v>
      </c>
      <c r="D40" s="6">
        <f>'入力表11-4'!V39</f>
        <v>0</v>
      </c>
      <c r="E40" s="6">
        <f>'入力表11-4'!W39</f>
        <v>0</v>
      </c>
      <c r="F40" s="6">
        <f t="shared" si="0"/>
        <v>0</v>
      </c>
      <c r="G40" s="6">
        <f>'入力表11-4'!X39</f>
        <v>0</v>
      </c>
    </row>
    <row r="41" spans="2:7" ht="18" customHeight="1" x14ac:dyDescent="0.2">
      <c r="B41" s="1">
        <v>35</v>
      </c>
      <c r="C41" s="1" t="s">
        <v>38</v>
      </c>
      <c r="D41" s="6">
        <f>'入力表11-4'!V40</f>
        <v>0</v>
      </c>
      <c r="E41" s="6">
        <f>'入力表11-4'!W40</f>
        <v>0</v>
      </c>
      <c r="F41" s="6">
        <f t="shared" si="0"/>
        <v>0</v>
      </c>
      <c r="G41" s="6">
        <f>'入力表11-4'!X40</f>
        <v>0</v>
      </c>
    </row>
    <row r="42" spans="2:7" ht="18" customHeight="1" x14ac:dyDescent="0.2">
      <c r="B42" s="1">
        <v>36</v>
      </c>
      <c r="C42" s="1" t="s">
        <v>39</v>
      </c>
      <c r="D42" s="6">
        <f>'入力表11-4'!V41</f>
        <v>0</v>
      </c>
      <c r="E42" s="6">
        <f>'入力表11-4'!W41</f>
        <v>0</v>
      </c>
      <c r="F42" s="6">
        <f t="shared" si="0"/>
        <v>0</v>
      </c>
      <c r="G42" s="6">
        <f>'入力表11-4'!X41</f>
        <v>0</v>
      </c>
    </row>
    <row r="43" spans="2:7" ht="18" customHeight="1" x14ac:dyDescent="0.2">
      <c r="B43" s="1">
        <v>37</v>
      </c>
      <c r="C43" s="1" t="s">
        <v>40</v>
      </c>
      <c r="D43" s="6">
        <f>'入力表11-4'!V42</f>
        <v>0</v>
      </c>
      <c r="E43" s="6">
        <f>'入力表11-4'!W42</f>
        <v>0</v>
      </c>
      <c r="F43" s="6">
        <f t="shared" si="0"/>
        <v>0</v>
      </c>
      <c r="G43" s="6">
        <f>'入力表11-4'!X42</f>
        <v>0</v>
      </c>
    </row>
    <row r="44" spans="2:7" ht="18" customHeight="1" x14ac:dyDescent="0.2">
      <c r="B44" s="1">
        <v>38</v>
      </c>
      <c r="C44" s="1" t="s">
        <v>41</v>
      </c>
      <c r="D44" s="6">
        <f>'入力表11-4'!V43</f>
        <v>0</v>
      </c>
      <c r="E44" s="6">
        <f>'入力表11-4'!W43</f>
        <v>0</v>
      </c>
      <c r="F44" s="6">
        <f t="shared" si="0"/>
        <v>0</v>
      </c>
      <c r="G44" s="6">
        <f>'入力表11-4'!X43</f>
        <v>0</v>
      </c>
    </row>
    <row r="45" spans="2:7" ht="18" customHeight="1" x14ac:dyDescent="0.2">
      <c r="B45" s="3"/>
      <c r="C45" s="3"/>
      <c r="D45" s="3"/>
      <c r="E45" s="3"/>
      <c r="F45" s="3"/>
      <c r="G45" s="3"/>
    </row>
    <row r="46" spans="2:7" ht="18" customHeight="1" x14ac:dyDescent="0.2">
      <c r="B46" s="20" t="str">
        <f>"行政区別人口及び世帯数（"&amp;'入力表5-10'!B1&amp;'入力表5-10'!C1&amp;"年2月1日現在）"</f>
        <v>行政区別人口及び世帯数（令和6年2月1日現在）</v>
      </c>
      <c r="C46" s="20"/>
      <c r="D46" s="20"/>
      <c r="E46" s="20"/>
      <c r="F46" s="20"/>
      <c r="G46" s="20"/>
    </row>
    <row r="47" spans="2:7" ht="3" customHeight="1" x14ac:dyDescent="0.2">
      <c r="B47" s="16"/>
      <c r="C47" s="16"/>
      <c r="D47" s="16"/>
      <c r="E47" s="16"/>
      <c r="F47" s="16"/>
      <c r="G47" s="16"/>
    </row>
    <row r="48" spans="2:7" ht="18" customHeight="1" x14ac:dyDescent="0.2">
      <c r="B48" s="22" t="s">
        <v>87</v>
      </c>
      <c r="C48" s="22"/>
      <c r="D48" s="22"/>
      <c r="E48" s="22"/>
      <c r="F48" s="22"/>
      <c r="G48" s="22"/>
    </row>
    <row r="49" spans="2:7" ht="18" customHeight="1" x14ac:dyDescent="0.2">
      <c r="B49" s="25" t="s">
        <v>0</v>
      </c>
      <c r="C49" s="26"/>
      <c r="D49" s="23" t="s">
        <v>1</v>
      </c>
      <c r="E49" s="29"/>
      <c r="F49" s="24"/>
      <c r="G49" s="30" t="s">
        <v>2</v>
      </c>
    </row>
    <row r="50" spans="2:7" ht="18" customHeight="1" x14ac:dyDescent="0.2">
      <c r="B50" s="27"/>
      <c r="C50" s="28"/>
      <c r="D50" s="17" t="s">
        <v>84</v>
      </c>
      <c r="E50" s="17" t="s">
        <v>85</v>
      </c>
      <c r="F50" s="17" t="s">
        <v>3</v>
      </c>
      <c r="G50" s="31"/>
    </row>
    <row r="51" spans="2:7" ht="18" customHeight="1" x14ac:dyDescent="0.2">
      <c r="B51" s="1">
        <v>100</v>
      </c>
      <c r="C51" s="1" t="s">
        <v>42</v>
      </c>
      <c r="D51" s="6">
        <f>'入力表11-4'!V44</f>
        <v>0</v>
      </c>
      <c r="E51" s="6">
        <f>'入力表11-4'!W44</f>
        <v>0</v>
      </c>
      <c r="F51" s="6">
        <f t="shared" ref="F51" si="1">D51+E51</f>
        <v>0</v>
      </c>
      <c r="G51" s="6">
        <f>'入力表11-4'!X44</f>
        <v>0</v>
      </c>
    </row>
    <row r="52" spans="2:7" ht="18" customHeight="1" x14ac:dyDescent="0.2">
      <c r="B52" s="1">
        <v>101</v>
      </c>
      <c r="C52" s="1" t="s">
        <v>43</v>
      </c>
      <c r="D52" s="6">
        <f>'入力表11-4'!V45</f>
        <v>0</v>
      </c>
      <c r="E52" s="6">
        <f>'入力表11-4'!W45</f>
        <v>0</v>
      </c>
      <c r="F52" s="6">
        <f t="shared" ref="F52:F92" si="2">D52+E52</f>
        <v>0</v>
      </c>
      <c r="G52" s="6">
        <f>'入力表11-4'!X45</f>
        <v>0</v>
      </c>
    </row>
    <row r="53" spans="2:7" ht="18" customHeight="1" x14ac:dyDescent="0.2">
      <c r="B53" s="1">
        <v>102</v>
      </c>
      <c r="C53" s="1" t="s">
        <v>44</v>
      </c>
      <c r="D53" s="6">
        <f>'入力表11-4'!V46</f>
        <v>0</v>
      </c>
      <c r="E53" s="6">
        <f>'入力表11-4'!W46</f>
        <v>0</v>
      </c>
      <c r="F53" s="6">
        <f t="shared" si="2"/>
        <v>0</v>
      </c>
      <c r="G53" s="6">
        <f>'入力表11-4'!X46</f>
        <v>0</v>
      </c>
    </row>
    <row r="54" spans="2:7" ht="18" customHeight="1" x14ac:dyDescent="0.2">
      <c r="B54" s="1">
        <v>103</v>
      </c>
      <c r="C54" s="1" t="s">
        <v>45</v>
      </c>
      <c r="D54" s="6">
        <f>'入力表11-4'!V47</f>
        <v>0</v>
      </c>
      <c r="E54" s="6">
        <f>'入力表11-4'!W47</f>
        <v>0</v>
      </c>
      <c r="F54" s="6">
        <f t="shared" si="2"/>
        <v>0</v>
      </c>
      <c r="G54" s="6">
        <f>'入力表11-4'!X47</f>
        <v>0</v>
      </c>
    </row>
    <row r="55" spans="2:7" ht="18" customHeight="1" x14ac:dyDescent="0.2">
      <c r="B55" s="1">
        <v>104</v>
      </c>
      <c r="C55" s="1" t="s">
        <v>46</v>
      </c>
      <c r="D55" s="6">
        <f>'入力表11-4'!V48</f>
        <v>0</v>
      </c>
      <c r="E55" s="6">
        <f>'入力表11-4'!W48</f>
        <v>0</v>
      </c>
      <c r="F55" s="6">
        <f t="shared" si="2"/>
        <v>0</v>
      </c>
      <c r="G55" s="6">
        <f>'入力表11-4'!X48</f>
        <v>0</v>
      </c>
    </row>
    <row r="56" spans="2:7" ht="18" customHeight="1" x14ac:dyDescent="0.2">
      <c r="B56" s="1">
        <v>105</v>
      </c>
      <c r="C56" s="1" t="s">
        <v>47</v>
      </c>
      <c r="D56" s="6">
        <f>'入力表11-4'!V49</f>
        <v>0</v>
      </c>
      <c r="E56" s="6">
        <f>'入力表11-4'!W49</f>
        <v>0</v>
      </c>
      <c r="F56" s="6">
        <f t="shared" si="2"/>
        <v>0</v>
      </c>
      <c r="G56" s="6">
        <f>'入力表11-4'!X49</f>
        <v>0</v>
      </c>
    </row>
    <row r="57" spans="2:7" ht="18" customHeight="1" x14ac:dyDescent="0.2">
      <c r="B57" s="1">
        <v>106</v>
      </c>
      <c r="C57" s="1" t="s">
        <v>48</v>
      </c>
      <c r="D57" s="6">
        <f>'入力表11-4'!V50</f>
        <v>0</v>
      </c>
      <c r="E57" s="6">
        <f>'入力表11-4'!W50</f>
        <v>0</v>
      </c>
      <c r="F57" s="6">
        <f t="shared" si="2"/>
        <v>0</v>
      </c>
      <c r="G57" s="6">
        <f>'入力表11-4'!X50</f>
        <v>0</v>
      </c>
    </row>
    <row r="58" spans="2:7" ht="18" customHeight="1" x14ac:dyDescent="0.2">
      <c r="B58" s="1">
        <v>107</v>
      </c>
      <c r="C58" s="1" t="s">
        <v>49</v>
      </c>
      <c r="D58" s="6">
        <f>'入力表11-4'!V51</f>
        <v>0</v>
      </c>
      <c r="E58" s="6">
        <f>'入力表11-4'!W51</f>
        <v>0</v>
      </c>
      <c r="F58" s="6">
        <f t="shared" si="2"/>
        <v>0</v>
      </c>
      <c r="G58" s="6">
        <f>'入力表11-4'!X51</f>
        <v>0</v>
      </c>
    </row>
    <row r="59" spans="2:7" ht="18" customHeight="1" x14ac:dyDescent="0.2">
      <c r="B59" s="1">
        <v>108</v>
      </c>
      <c r="C59" s="1" t="s">
        <v>50</v>
      </c>
      <c r="D59" s="6">
        <f>'入力表11-4'!V52</f>
        <v>0</v>
      </c>
      <c r="E59" s="6">
        <f>'入力表11-4'!W52</f>
        <v>0</v>
      </c>
      <c r="F59" s="6">
        <f t="shared" si="2"/>
        <v>0</v>
      </c>
      <c r="G59" s="6">
        <f>'入力表11-4'!X52</f>
        <v>0</v>
      </c>
    </row>
    <row r="60" spans="2:7" ht="18" customHeight="1" x14ac:dyDescent="0.2">
      <c r="B60" s="1">
        <v>109</v>
      </c>
      <c r="C60" s="1" t="s">
        <v>51</v>
      </c>
      <c r="D60" s="6">
        <f>'入力表11-4'!V53</f>
        <v>0</v>
      </c>
      <c r="E60" s="6">
        <f>'入力表11-4'!W53</f>
        <v>0</v>
      </c>
      <c r="F60" s="6">
        <f t="shared" si="2"/>
        <v>0</v>
      </c>
      <c r="G60" s="6">
        <f>'入力表11-4'!X53</f>
        <v>0</v>
      </c>
    </row>
    <row r="61" spans="2:7" ht="18" customHeight="1" x14ac:dyDescent="0.2">
      <c r="B61" s="1">
        <v>110</v>
      </c>
      <c r="C61" s="1" t="s">
        <v>52</v>
      </c>
      <c r="D61" s="6">
        <f>'入力表11-4'!V54</f>
        <v>0</v>
      </c>
      <c r="E61" s="6">
        <f>'入力表11-4'!W54</f>
        <v>0</v>
      </c>
      <c r="F61" s="6">
        <f t="shared" si="2"/>
        <v>0</v>
      </c>
      <c r="G61" s="6">
        <f>'入力表11-4'!X54</f>
        <v>0</v>
      </c>
    </row>
    <row r="62" spans="2:7" ht="18" customHeight="1" x14ac:dyDescent="0.2">
      <c r="B62" s="1">
        <v>111</v>
      </c>
      <c r="C62" s="1" t="s">
        <v>53</v>
      </c>
      <c r="D62" s="6">
        <f>'入力表11-4'!V55</f>
        <v>0</v>
      </c>
      <c r="E62" s="6">
        <f>'入力表11-4'!W55</f>
        <v>0</v>
      </c>
      <c r="F62" s="6">
        <f t="shared" si="2"/>
        <v>0</v>
      </c>
      <c r="G62" s="6">
        <f>'入力表11-4'!X55</f>
        <v>0</v>
      </c>
    </row>
    <row r="63" spans="2:7" ht="18" customHeight="1" x14ac:dyDescent="0.2">
      <c r="B63" s="1">
        <v>112</v>
      </c>
      <c r="C63" s="1" t="s">
        <v>54</v>
      </c>
      <c r="D63" s="6">
        <f>'入力表11-4'!V56</f>
        <v>0</v>
      </c>
      <c r="E63" s="6">
        <f>'入力表11-4'!W56</f>
        <v>0</v>
      </c>
      <c r="F63" s="6">
        <f t="shared" si="2"/>
        <v>0</v>
      </c>
      <c r="G63" s="6">
        <f>'入力表11-4'!X56</f>
        <v>0</v>
      </c>
    </row>
    <row r="64" spans="2:7" ht="18" customHeight="1" x14ac:dyDescent="0.2">
      <c r="B64" s="1">
        <v>113</v>
      </c>
      <c r="C64" s="1" t="s">
        <v>55</v>
      </c>
      <c r="D64" s="6">
        <f>'入力表11-4'!V57</f>
        <v>0</v>
      </c>
      <c r="E64" s="6">
        <f>'入力表11-4'!W57</f>
        <v>0</v>
      </c>
      <c r="F64" s="6">
        <f t="shared" si="2"/>
        <v>0</v>
      </c>
      <c r="G64" s="6">
        <f>'入力表11-4'!X57</f>
        <v>0</v>
      </c>
    </row>
    <row r="65" spans="2:7" ht="18" customHeight="1" x14ac:dyDescent="0.2">
      <c r="B65" s="1">
        <v>114</v>
      </c>
      <c r="C65" s="1" t="s">
        <v>56</v>
      </c>
      <c r="D65" s="6">
        <f>'入力表11-4'!V58</f>
        <v>0</v>
      </c>
      <c r="E65" s="6">
        <f>'入力表11-4'!W58</f>
        <v>0</v>
      </c>
      <c r="F65" s="6">
        <f t="shared" si="2"/>
        <v>0</v>
      </c>
      <c r="G65" s="6">
        <f>'入力表11-4'!X58</f>
        <v>0</v>
      </c>
    </row>
    <row r="66" spans="2:7" ht="18" customHeight="1" x14ac:dyDescent="0.2">
      <c r="B66" s="1">
        <v>115</v>
      </c>
      <c r="C66" s="1" t="s">
        <v>57</v>
      </c>
      <c r="D66" s="6">
        <f>'入力表11-4'!V59</f>
        <v>0</v>
      </c>
      <c r="E66" s="6">
        <f>'入力表11-4'!W59</f>
        <v>0</v>
      </c>
      <c r="F66" s="6">
        <f t="shared" si="2"/>
        <v>0</v>
      </c>
      <c r="G66" s="6">
        <f>'入力表11-4'!X59</f>
        <v>0</v>
      </c>
    </row>
    <row r="67" spans="2:7" ht="18" customHeight="1" x14ac:dyDescent="0.2">
      <c r="B67" s="1">
        <v>116</v>
      </c>
      <c r="C67" s="1" t="s">
        <v>58</v>
      </c>
      <c r="D67" s="6">
        <f>'入力表11-4'!V60</f>
        <v>0</v>
      </c>
      <c r="E67" s="6">
        <f>'入力表11-4'!W60</f>
        <v>0</v>
      </c>
      <c r="F67" s="6">
        <f t="shared" si="2"/>
        <v>0</v>
      </c>
      <c r="G67" s="6">
        <f>'入力表11-4'!X60</f>
        <v>0</v>
      </c>
    </row>
    <row r="68" spans="2:7" ht="18" customHeight="1" x14ac:dyDescent="0.2">
      <c r="B68" s="1">
        <v>117</v>
      </c>
      <c r="C68" s="1" t="s">
        <v>59</v>
      </c>
      <c r="D68" s="6">
        <f>'入力表11-4'!V61</f>
        <v>0</v>
      </c>
      <c r="E68" s="6">
        <f>'入力表11-4'!W61</f>
        <v>0</v>
      </c>
      <c r="F68" s="6">
        <f t="shared" si="2"/>
        <v>0</v>
      </c>
      <c r="G68" s="6">
        <f>'入力表11-4'!X61</f>
        <v>0</v>
      </c>
    </row>
    <row r="69" spans="2:7" ht="18" customHeight="1" x14ac:dyDescent="0.2">
      <c r="B69" s="1">
        <v>118</v>
      </c>
      <c r="C69" s="1" t="s">
        <v>60</v>
      </c>
      <c r="D69" s="6">
        <f>'入力表11-4'!V62</f>
        <v>0</v>
      </c>
      <c r="E69" s="6">
        <f>'入力表11-4'!W62</f>
        <v>0</v>
      </c>
      <c r="F69" s="6">
        <f t="shared" si="2"/>
        <v>0</v>
      </c>
      <c r="G69" s="6">
        <f>'入力表11-4'!X62</f>
        <v>0</v>
      </c>
    </row>
    <row r="70" spans="2:7" ht="18" customHeight="1" x14ac:dyDescent="0.2">
      <c r="B70" s="1">
        <v>119</v>
      </c>
      <c r="C70" s="1" t="s">
        <v>6</v>
      </c>
      <c r="D70" s="6">
        <f>'入力表11-4'!V63</f>
        <v>0</v>
      </c>
      <c r="E70" s="6">
        <f>'入力表11-4'!W63</f>
        <v>0</v>
      </c>
      <c r="F70" s="6">
        <f t="shared" si="2"/>
        <v>0</v>
      </c>
      <c r="G70" s="6">
        <f>'入力表11-4'!X63</f>
        <v>0</v>
      </c>
    </row>
    <row r="71" spans="2:7" ht="18" customHeight="1" x14ac:dyDescent="0.2">
      <c r="B71" s="1">
        <v>120</v>
      </c>
      <c r="C71" s="1" t="s">
        <v>61</v>
      </c>
      <c r="D71" s="6">
        <f>'入力表11-4'!V64</f>
        <v>0</v>
      </c>
      <c r="E71" s="6">
        <f>'入力表11-4'!W64</f>
        <v>0</v>
      </c>
      <c r="F71" s="6">
        <f t="shared" si="2"/>
        <v>0</v>
      </c>
      <c r="G71" s="6">
        <f>'入力表11-4'!X64</f>
        <v>0</v>
      </c>
    </row>
    <row r="72" spans="2:7" ht="18" customHeight="1" x14ac:dyDescent="0.2">
      <c r="B72" s="1">
        <v>121</v>
      </c>
      <c r="C72" s="1" t="s">
        <v>62</v>
      </c>
      <c r="D72" s="6">
        <f>'入力表11-4'!V65</f>
        <v>0</v>
      </c>
      <c r="E72" s="6">
        <f>'入力表11-4'!W65</f>
        <v>0</v>
      </c>
      <c r="F72" s="6">
        <f t="shared" si="2"/>
        <v>0</v>
      </c>
      <c r="G72" s="6">
        <f>'入力表11-4'!X65</f>
        <v>0</v>
      </c>
    </row>
    <row r="73" spans="2:7" ht="18" customHeight="1" x14ac:dyDescent="0.2">
      <c r="B73" s="1">
        <v>122</v>
      </c>
      <c r="C73" s="1" t="s">
        <v>63</v>
      </c>
      <c r="D73" s="6">
        <f>'入力表11-4'!V66</f>
        <v>0</v>
      </c>
      <c r="E73" s="6">
        <f>'入力表11-4'!W66</f>
        <v>0</v>
      </c>
      <c r="F73" s="6">
        <f t="shared" si="2"/>
        <v>0</v>
      </c>
      <c r="G73" s="6">
        <f>'入力表11-4'!X66</f>
        <v>0</v>
      </c>
    </row>
    <row r="74" spans="2:7" ht="18" customHeight="1" x14ac:dyDescent="0.2">
      <c r="B74" s="1">
        <v>123</v>
      </c>
      <c r="C74" s="1" t="s">
        <v>64</v>
      </c>
      <c r="D74" s="6">
        <f>'入力表11-4'!V67</f>
        <v>0</v>
      </c>
      <c r="E74" s="6">
        <f>'入力表11-4'!W67</f>
        <v>0</v>
      </c>
      <c r="F74" s="6">
        <f t="shared" si="2"/>
        <v>0</v>
      </c>
      <c r="G74" s="6">
        <f>'入力表11-4'!X67</f>
        <v>0</v>
      </c>
    </row>
    <row r="75" spans="2:7" ht="18" customHeight="1" x14ac:dyDescent="0.2">
      <c r="B75" s="1">
        <v>124</v>
      </c>
      <c r="C75" s="1" t="s">
        <v>65</v>
      </c>
      <c r="D75" s="6">
        <f>'入力表11-4'!V68</f>
        <v>0</v>
      </c>
      <c r="E75" s="6">
        <f>'入力表11-4'!W68</f>
        <v>0</v>
      </c>
      <c r="F75" s="6">
        <f t="shared" si="2"/>
        <v>0</v>
      </c>
      <c r="G75" s="6">
        <f>'入力表11-4'!X68</f>
        <v>0</v>
      </c>
    </row>
    <row r="76" spans="2:7" ht="18" customHeight="1" x14ac:dyDescent="0.2">
      <c r="B76" s="1">
        <v>125</v>
      </c>
      <c r="C76" s="1" t="s">
        <v>66</v>
      </c>
      <c r="D76" s="6">
        <f>'入力表11-4'!V69</f>
        <v>0</v>
      </c>
      <c r="E76" s="6">
        <f>'入力表11-4'!W69</f>
        <v>0</v>
      </c>
      <c r="F76" s="6">
        <f t="shared" si="2"/>
        <v>0</v>
      </c>
      <c r="G76" s="6">
        <f>'入力表11-4'!X69</f>
        <v>0</v>
      </c>
    </row>
    <row r="77" spans="2:7" ht="18" customHeight="1" x14ac:dyDescent="0.2">
      <c r="B77" s="1">
        <v>126</v>
      </c>
      <c r="C77" s="1" t="s">
        <v>67</v>
      </c>
      <c r="D77" s="6">
        <f>'入力表11-4'!V70</f>
        <v>0</v>
      </c>
      <c r="E77" s="6">
        <f>'入力表11-4'!W70</f>
        <v>0</v>
      </c>
      <c r="F77" s="6">
        <f t="shared" si="2"/>
        <v>0</v>
      </c>
      <c r="G77" s="6">
        <f>'入力表11-4'!X70</f>
        <v>0</v>
      </c>
    </row>
    <row r="78" spans="2:7" ht="18" customHeight="1" x14ac:dyDescent="0.2">
      <c r="B78" s="1">
        <v>127</v>
      </c>
      <c r="C78" s="1" t="s">
        <v>68</v>
      </c>
      <c r="D78" s="6">
        <f>'入力表11-4'!V71</f>
        <v>0</v>
      </c>
      <c r="E78" s="6">
        <f>'入力表11-4'!W71</f>
        <v>0</v>
      </c>
      <c r="F78" s="6">
        <f t="shared" si="2"/>
        <v>0</v>
      </c>
      <c r="G78" s="6">
        <f>'入力表11-4'!X71</f>
        <v>0</v>
      </c>
    </row>
    <row r="79" spans="2:7" ht="18" customHeight="1" x14ac:dyDescent="0.2">
      <c r="B79" s="1">
        <v>128</v>
      </c>
      <c r="C79" s="1" t="s">
        <v>69</v>
      </c>
      <c r="D79" s="6">
        <f>'入力表11-4'!V72</f>
        <v>0</v>
      </c>
      <c r="E79" s="6">
        <f>'入力表11-4'!W72</f>
        <v>0</v>
      </c>
      <c r="F79" s="6">
        <f t="shared" si="2"/>
        <v>0</v>
      </c>
      <c r="G79" s="6">
        <f>'入力表11-4'!X72</f>
        <v>0</v>
      </c>
    </row>
    <row r="80" spans="2:7" ht="18" customHeight="1" x14ac:dyDescent="0.2">
      <c r="B80" s="1">
        <v>129</v>
      </c>
      <c r="C80" s="1" t="s">
        <v>70</v>
      </c>
      <c r="D80" s="6">
        <f>'入力表11-4'!V73</f>
        <v>0</v>
      </c>
      <c r="E80" s="6">
        <f>'入力表11-4'!W73</f>
        <v>0</v>
      </c>
      <c r="F80" s="6">
        <f t="shared" si="2"/>
        <v>0</v>
      </c>
      <c r="G80" s="6">
        <f>'入力表11-4'!X73</f>
        <v>0</v>
      </c>
    </row>
    <row r="81" spans="2:7" ht="18" customHeight="1" x14ac:dyDescent="0.2">
      <c r="B81" s="1">
        <v>130</v>
      </c>
      <c r="C81" s="1" t="s">
        <v>71</v>
      </c>
      <c r="D81" s="6">
        <f>'入力表11-4'!V74</f>
        <v>0</v>
      </c>
      <c r="E81" s="6">
        <f>'入力表11-4'!W74</f>
        <v>0</v>
      </c>
      <c r="F81" s="6">
        <f t="shared" si="2"/>
        <v>0</v>
      </c>
      <c r="G81" s="6">
        <f>'入力表11-4'!X74</f>
        <v>0</v>
      </c>
    </row>
    <row r="82" spans="2:7" ht="18" customHeight="1" x14ac:dyDescent="0.2">
      <c r="B82" s="1">
        <v>131</v>
      </c>
      <c r="C82" s="1" t="s">
        <v>72</v>
      </c>
      <c r="D82" s="6">
        <f>'入力表11-4'!V75</f>
        <v>0</v>
      </c>
      <c r="E82" s="6">
        <f>'入力表11-4'!W75</f>
        <v>0</v>
      </c>
      <c r="F82" s="6">
        <f t="shared" si="2"/>
        <v>0</v>
      </c>
      <c r="G82" s="6">
        <f>'入力表11-4'!X75</f>
        <v>0</v>
      </c>
    </row>
    <row r="83" spans="2:7" ht="18" customHeight="1" x14ac:dyDescent="0.2">
      <c r="B83" s="1">
        <v>132</v>
      </c>
      <c r="C83" s="1" t="s">
        <v>73</v>
      </c>
      <c r="D83" s="6">
        <f>'入力表11-4'!V76</f>
        <v>0</v>
      </c>
      <c r="E83" s="6">
        <f>'入力表11-4'!W76</f>
        <v>0</v>
      </c>
      <c r="F83" s="6">
        <f t="shared" si="2"/>
        <v>0</v>
      </c>
      <c r="G83" s="6">
        <f>'入力表11-4'!X76</f>
        <v>0</v>
      </c>
    </row>
    <row r="84" spans="2:7" ht="18" customHeight="1" x14ac:dyDescent="0.2">
      <c r="B84" s="1">
        <v>133</v>
      </c>
      <c r="C84" s="1" t="s">
        <v>74</v>
      </c>
      <c r="D84" s="6">
        <f>'入力表11-4'!V77</f>
        <v>0</v>
      </c>
      <c r="E84" s="6">
        <f>'入力表11-4'!W77</f>
        <v>0</v>
      </c>
      <c r="F84" s="6">
        <f t="shared" si="2"/>
        <v>0</v>
      </c>
      <c r="G84" s="6">
        <f>'入力表11-4'!X77</f>
        <v>0</v>
      </c>
    </row>
    <row r="85" spans="2:7" ht="18" customHeight="1" x14ac:dyDescent="0.2">
      <c r="B85" s="1">
        <v>134</v>
      </c>
      <c r="C85" s="1" t="s">
        <v>75</v>
      </c>
      <c r="D85" s="6">
        <f>'入力表11-4'!V78</f>
        <v>0</v>
      </c>
      <c r="E85" s="6">
        <f>'入力表11-4'!W78</f>
        <v>0</v>
      </c>
      <c r="F85" s="6">
        <f t="shared" si="2"/>
        <v>0</v>
      </c>
      <c r="G85" s="6">
        <f>'入力表11-4'!X78</f>
        <v>0</v>
      </c>
    </row>
    <row r="86" spans="2:7" ht="18" customHeight="1" x14ac:dyDescent="0.2">
      <c r="B86" s="1">
        <v>135</v>
      </c>
      <c r="C86" s="1" t="s">
        <v>76</v>
      </c>
      <c r="D86" s="6">
        <f>'入力表11-4'!V79</f>
        <v>0</v>
      </c>
      <c r="E86" s="6">
        <f>'入力表11-4'!W79</f>
        <v>0</v>
      </c>
      <c r="F86" s="6">
        <f t="shared" si="2"/>
        <v>0</v>
      </c>
      <c r="G86" s="6">
        <f>'入力表11-4'!X79</f>
        <v>0</v>
      </c>
    </row>
    <row r="87" spans="2:7" ht="18" customHeight="1" x14ac:dyDescent="0.2">
      <c r="B87" s="1">
        <v>136</v>
      </c>
      <c r="C87" s="1" t="s">
        <v>77</v>
      </c>
      <c r="D87" s="6">
        <f>'入力表11-4'!V80</f>
        <v>0</v>
      </c>
      <c r="E87" s="6">
        <f>'入力表11-4'!W80</f>
        <v>0</v>
      </c>
      <c r="F87" s="6">
        <f t="shared" si="2"/>
        <v>0</v>
      </c>
      <c r="G87" s="6">
        <f>'入力表11-4'!X80</f>
        <v>0</v>
      </c>
    </row>
    <row r="88" spans="2:7" ht="18" customHeight="1" x14ac:dyDescent="0.2">
      <c r="B88" s="1">
        <v>137</v>
      </c>
      <c r="C88" s="1" t="s">
        <v>78</v>
      </c>
      <c r="D88" s="6">
        <f>'入力表11-4'!V81</f>
        <v>0</v>
      </c>
      <c r="E88" s="6">
        <f>'入力表11-4'!W81</f>
        <v>0</v>
      </c>
      <c r="F88" s="6">
        <f t="shared" si="2"/>
        <v>0</v>
      </c>
      <c r="G88" s="6">
        <f>'入力表11-4'!X81</f>
        <v>0</v>
      </c>
    </row>
    <row r="89" spans="2:7" ht="18" customHeight="1" x14ac:dyDescent="0.2">
      <c r="B89" s="1">
        <v>138</v>
      </c>
      <c r="C89" s="1" t="s">
        <v>79</v>
      </c>
      <c r="D89" s="6">
        <f>'入力表11-4'!V82</f>
        <v>0</v>
      </c>
      <c r="E89" s="6">
        <f>'入力表11-4'!W82</f>
        <v>0</v>
      </c>
      <c r="F89" s="6">
        <f t="shared" si="2"/>
        <v>0</v>
      </c>
      <c r="G89" s="6">
        <f>'入力表11-4'!X82</f>
        <v>0</v>
      </c>
    </row>
    <row r="90" spans="2:7" ht="18" customHeight="1" x14ac:dyDescent="0.2">
      <c r="B90" s="1">
        <v>139</v>
      </c>
      <c r="C90" s="1" t="s">
        <v>80</v>
      </c>
      <c r="D90" s="6">
        <f>'入力表11-4'!V83</f>
        <v>0</v>
      </c>
      <c r="E90" s="6">
        <f>'入力表11-4'!W83</f>
        <v>0</v>
      </c>
      <c r="F90" s="6">
        <f t="shared" si="2"/>
        <v>0</v>
      </c>
      <c r="G90" s="6">
        <f>'入力表11-4'!X83</f>
        <v>0</v>
      </c>
    </row>
    <row r="91" spans="2:7" ht="18" customHeight="1" x14ac:dyDescent="0.2">
      <c r="B91" s="1">
        <v>140</v>
      </c>
      <c r="C91" s="1" t="s">
        <v>81</v>
      </c>
      <c r="D91" s="6">
        <f>'入力表11-4'!V84</f>
        <v>0</v>
      </c>
      <c r="E91" s="6">
        <f>'入力表11-4'!W84</f>
        <v>0</v>
      </c>
      <c r="F91" s="6">
        <f t="shared" si="2"/>
        <v>0</v>
      </c>
      <c r="G91" s="6">
        <f>'入力表11-4'!X84</f>
        <v>0</v>
      </c>
    </row>
    <row r="92" spans="2:7" ht="18" customHeight="1" x14ac:dyDescent="0.2">
      <c r="B92" s="1">
        <v>141</v>
      </c>
      <c r="C92" s="1" t="s">
        <v>82</v>
      </c>
      <c r="D92" s="6">
        <f>'入力表11-4'!V85</f>
        <v>0</v>
      </c>
      <c r="E92" s="6">
        <f>'入力表11-4'!W85</f>
        <v>0</v>
      </c>
      <c r="F92" s="6">
        <f t="shared" si="2"/>
        <v>0</v>
      </c>
      <c r="G92" s="6">
        <f>'入力表11-4'!X85</f>
        <v>0</v>
      </c>
    </row>
    <row r="93" spans="2:7" ht="18" customHeight="1" x14ac:dyDescent="0.2">
      <c r="B93" s="4"/>
      <c r="C93" s="5"/>
      <c r="D93" s="9"/>
      <c r="E93" s="9"/>
      <c r="F93" s="9"/>
      <c r="G93" s="9"/>
    </row>
    <row r="94" spans="2:7" ht="18" customHeight="1" x14ac:dyDescent="0.2">
      <c r="B94" s="23" t="s">
        <v>83</v>
      </c>
      <c r="C94" s="24"/>
      <c r="D94" s="9">
        <f>SUM(D7:D44,D51:D92)</f>
        <v>0</v>
      </c>
      <c r="E94" s="9">
        <f>SUM(E7:E44,E51:E92)</f>
        <v>0</v>
      </c>
      <c r="F94" s="9">
        <f>SUM(F7:F44,F51:F92)</f>
        <v>0</v>
      </c>
      <c r="G94" s="9">
        <f>SUM(G7:G44,G51:G92)</f>
        <v>0</v>
      </c>
    </row>
  </sheetData>
  <mergeCells count="11">
    <mergeCell ref="B46:G46"/>
    <mergeCell ref="B2:G2"/>
    <mergeCell ref="B4:G4"/>
    <mergeCell ref="B5:C6"/>
    <mergeCell ref="D5:F5"/>
    <mergeCell ref="G5:G6"/>
    <mergeCell ref="B48:G48"/>
    <mergeCell ref="B49:C50"/>
    <mergeCell ref="D49:F49"/>
    <mergeCell ref="G49:G50"/>
    <mergeCell ref="B94:C94"/>
  </mergeCells>
  <phoneticPr fontId="18"/>
  <pageMargins left="0.70866141732283472" right="0.70866141732283472" top="0.47244094488188981" bottom="0.55118110236220474" header="0.31496062992125984" footer="0.31496062992125984"/>
  <pageSetup paperSize="9" scale="95" orientation="portrait" r:id="rId1"/>
  <rowBreaks count="1" manualBreakCount="1">
    <brk id="45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G94"/>
  <sheetViews>
    <sheetView view="pageBreakPreview" zoomScaleNormal="10" zoomScaleSheetLayoutView="100" workbookViewId="0">
      <selection activeCell="D7" sqref="D7"/>
    </sheetView>
  </sheetViews>
  <sheetFormatPr defaultColWidth="9" defaultRowHeight="13" x14ac:dyDescent="0.2"/>
  <cols>
    <col min="1" max="1" width="9" style="2"/>
    <col min="2" max="2" width="4.453125" style="2" bestFit="1" customWidth="1"/>
    <col min="3" max="3" width="15.36328125" style="2" bestFit="1" customWidth="1"/>
    <col min="4" max="16384" width="9" style="2"/>
  </cols>
  <sheetData>
    <row r="1" spans="2:7" ht="6.75" customHeight="1" x14ac:dyDescent="0.2"/>
    <row r="2" spans="2:7" ht="26.25" customHeight="1" x14ac:dyDescent="0.2">
      <c r="B2" s="20" t="str">
        <f>"行政区別人口及び世帯数（"&amp;'入力表5-10'!B1&amp;'入力表5-10'!C1+1&amp;"年3月1日現在）"</f>
        <v>行政区別人口及び世帯数（令和7年3月1日現在）</v>
      </c>
      <c r="C2" s="20"/>
      <c r="D2" s="20"/>
      <c r="E2" s="20"/>
      <c r="F2" s="20"/>
      <c r="G2" s="20"/>
    </row>
    <row r="3" spans="2:7" ht="6.75" customHeight="1" x14ac:dyDescent="0.2">
      <c r="B3" s="8"/>
      <c r="C3" s="8"/>
      <c r="D3" s="8"/>
      <c r="E3" s="8"/>
      <c r="F3" s="8"/>
      <c r="G3" s="8"/>
    </row>
    <row r="4" spans="2:7" ht="27" customHeight="1" x14ac:dyDescent="0.2">
      <c r="B4" s="22" t="s">
        <v>86</v>
      </c>
      <c r="C4" s="22"/>
      <c r="D4" s="22"/>
      <c r="E4" s="22"/>
      <c r="F4" s="22"/>
      <c r="G4" s="22"/>
    </row>
    <row r="5" spans="2:7" ht="18" customHeight="1" x14ac:dyDescent="0.2">
      <c r="B5" s="21" t="s">
        <v>0</v>
      </c>
      <c r="C5" s="21"/>
      <c r="D5" s="21" t="s">
        <v>1</v>
      </c>
      <c r="E5" s="21"/>
      <c r="F5" s="21"/>
      <c r="G5" s="21" t="s">
        <v>2</v>
      </c>
    </row>
    <row r="6" spans="2:7" ht="18" customHeight="1" x14ac:dyDescent="0.2">
      <c r="B6" s="21"/>
      <c r="C6" s="21"/>
      <c r="D6" s="7" t="s">
        <v>84</v>
      </c>
      <c r="E6" s="7" t="s">
        <v>85</v>
      </c>
      <c r="F6" s="7" t="s">
        <v>3</v>
      </c>
      <c r="G6" s="21"/>
    </row>
    <row r="7" spans="2:7" ht="18" customHeight="1" x14ac:dyDescent="0.2">
      <c r="B7" s="1">
        <v>1</v>
      </c>
      <c r="C7" s="1" t="s">
        <v>4</v>
      </c>
      <c r="D7" s="6">
        <f>'入力表11-4'!AB6</f>
        <v>0</v>
      </c>
      <c r="E7" s="6">
        <f>'入力表11-4'!AC6</f>
        <v>0</v>
      </c>
      <c r="F7" s="6">
        <f>D7+E7</f>
        <v>0</v>
      </c>
      <c r="G7" s="6">
        <f>'入力表11-4'!AD6</f>
        <v>0</v>
      </c>
    </row>
    <row r="8" spans="2:7" ht="18" customHeight="1" x14ac:dyDescent="0.2">
      <c r="B8" s="1">
        <v>2</v>
      </c>
      <c r="C8" s="1" t="s">
        <v>5</v>
      </c>
      <c r="D8" s="6">
        <f>'入力表11-4'!AB7</f>
        <v>0</v>
      </c>
      <c r="E8" s="6">
        <f>'入力表11-4'!AC7</f>
        <v>0</v>
      </c>
      <c r="F8" s="6">
        <f t="shared" ref="F8:F44" si="0">D8+E8</f>
        <v>0</v>
      </c>
      <c r="G8" s="6">
        <f>'入力表11-4'!AD7</f>
        <v>0</v>
      </c>
    </row>
    <row r="9" spans="2:7" ht="18" customHeight="1" x14ac:dyDescent="0.2">
      <c r="B9" s="1">
        <v>3</v>
      </c>
      <c r="C9" s="1" t="s">
        <v>6</v>
      </c>
      <c r="D9" s="6">
        <f>'入力表11-4'!AB8</f>
        <v>0</v>
      </c>
      <c r="E9" s="6">
        <f>'入力表11-4'!AC8</f>
        <v>0</v>
      </c>
      <c r="F9" s="6">
        <f t="shared" si="0"/>
        <v>0</v>
      </c>
      <c r="G9" s="6">
        <f>'入力表11-4'!AD8</f>
        <v>0</v>
      </c>
    </row>
    <row r="10" spans="2:7" ht="18" customHeight="1" x14ac:dyDescent="0.2">
      <c r="B10" s="1">
        <v>4</v>
      </c>
      <c r="C10" s="1" t="s">
        <v>7</v>
      </c>
      <c r="D10" s="6">
        <f>'入力表11-4'!AB9</f>
        <v>0</v>
      </c>
      <c r="E10" s="6">
        <f>'入力表11-4'!AC9</f>
        <v>0</v>
      </c>
      <c r="F10" s="6">
        <f t="shared" si="0"/>
        <v>0</v>
      </c>
      <c r="G10" s="6">
        <f>'入力表11-4'!AD9</f>
        <v>0</v>
      </c>
    </row>
    <row r="11" spans="2:7" ht="18" customHeight="1" x14ac:dyDescent="0.2">
      <c r="B11" s="1">
        <v>5</v>
      </c>
      <c r="C11" s="1" t="s">
        <v>8</v>
      </c>
      <c r="D11" s="6">
        <f>'入力表11-4'!AB10</f>
        <v>0</v>
      </c>
      <c r="E11" s="6">
        <f>'入力表11-4'!AC10</f>
        <v>0</v>
      </c>
      <c r="F11" s="6">
        <f t="shared" si="0"/>
        <v>0</v>
      </c>
      <c r="G11" s="6">
        <f>'入力表11-4'!AD10</f>
        <v>0</v>
      </c>
    </row>
    <row r="12" spans="2:7" ht="18" customHeight="1" x14ac:dyDescent="0.2">
      <c r="B12" s="1">
        <v>6</v>
      </c>
      <c r="C12" s="1" t="s">
        <v>9</v>
      </c>
      <c r="D12" s="6">
        <f>'入力表11-4'!AB11</f>
        <v>0</v>
      </c>
      <c r="E12" s="6">
        <f>'入力表11-4'!AC11</f>
        <v>0</v>
      </c>
      <c r="F12" s="6">
        <f t="shared" si="0"/>
        <v>0</v>
      </c>
      <c r="G12" s="6">
        <f>'入力表11-4'!AD11</f>
        <v>0</v>
      </c>
    </row>
    <row r="13" spans="2:7" ht="18" customHeight="1" x14ac:dyDescent="0.2">
      <c r="B13" s="1">
        <v>7</v>
      </c>
      <c r="C13" s="1" t="s">
        <v>10</v>
      </c>
      <c r="D13" s="6">
        <f>'入力表11-4'!AB12</f>
        <v>0</v>
      </c>
      <c r="E13" s="6">
        <f>'入力表11-4'!AC12</f>
        <v>0</v>
      </c>
      <c r="F13" s="6">
        <f t="shared" si="0"/>
        <v>0</v>
      </c>
      <c r="G13" s="6">
        <f>'入力表11-4'!AD12</f>
        <v>0</v>
      </c>
    </row>
    <row r="14" spans="2:7" ht="18" customHeight="1" x14ac:dyDescent="0.2">
      <c r="B14" s="1">
        <v>8</v>
      </c>
      <c r="C14" s="1" t="s">
        <v>11</v>
      </c>
      <c r="D14" s="6">
        <f>'入力表11-4'!AB13</f>
        <v>0</v>
      </c>
      <c r="E14" s="6">
        <f>'入力表11-4'!AC13</f>
        <v>0</v>
      </c>
      <c r="F14" s="6">
        <f t="shared" si="0"/>
        <v>0</v>
      </c>
      <c r="G14" s="6">
        <f>'入力表11-4'!AD13</f>
        <v>0</v>
      </c>
    </row>
    <row r="15" spans="2:7" ht="18" customHeight="1" x14ac:dyDescent="0.2">
      <c r="B15" s="1">
        <v>9</v>
      </c>
      <c r="C15" s="1" t="s">
        <v>12</v>
      </c>
      <c r="D15" s="6">
        <f>'入力表11-4'!AB14</f>
        <v>0</v>
      </c>
      <c r="E15" s="6">
        <f>'入力表11-4'!AC14</f>
        <v>0</v>
      </c>
      <c r="F15" s="6">
        <f t="shared" si="0"/>
        <v>0</v>
      </c>
      <c r="G15" s="6">
        <f>'入力表11-4'!AD14</f>
        <v>0</v>
      </c>
    </row>
    <row r="16" spans="2:7" ht="18" customHeight="1" x14ac:dyDescent="0.2">
      <c r="B16" s="1">
        <v>10</v>
      </c>
      <c r="C16" s="1" t="s">
        <v>13</v>
      </c>
      <c r="D16" s="6">
        <f>'入力表11-4'!AB15</f>
        <v>0</v>
      </c>
      <c r="E16" s="6">
        <f>'入力表11-4'!AC15</f>
        <v>0</v>
      </c>
      <c r="F16" s="6">
        <f t="shared" si="0"/>
        <v>0</v>
      </c>
      <c r="G16" s="6">
        <f>'入力表11-4'!AD15</f>
        <v>0</v>
      </c>
    </row>
    <row r="17" spans="2:7" ht="18" customHeight="1" x14ac:dyDescent="0.2">
      <c r="B17" s="1">
        <v>11</v>
      </c>
      <c r="C17" s="1" t="s">
        <v>14</v>
      </c>
      <c r="D17" s="6">
        <f>'入力表11-4'!AB16</f>
        <v>0</v>
      </c>
      <c r="E17" s="6">
        <f>'入力表11-4'!AC16</f>
        <v>0</v>
      </c>
      <c r="F17" s="6">
        <f t="shared" si="0"/>
        <v>0</v>
      </c>
      <c r="G17" s="6">
        <f>'入力表11-4'!AD16</f>
        <v>0</v>
      </c>
    </row>
    <row r="18" spans="2:7" ht="18" customHeight="1" x14ac:dyDescent="0.2">
      <c r="B18" s="1">
        <v>12</v>
      </c>
      <c r="C18" s="1" t="s">
        <v>15</v>
      </c>
      <c r="D18" s="6">
        <f>'入力表11-4'!AB17</f>
        <v>0</v>
      </c>
      <c r="E18" s="6">
        <f>'入力表11-4'!AC17</f>
        <v>0</v>
      </c>
      <c r="F18" s="6">
        <f t="shared" si="0"/>
        <v>0</v>
      </c>
      <c r="G18" s="6">
        <f>'入力表11-4'!AD17</f>
        <v>0</v>
      </c>
    </row>
    <row r="19" spans="2:7" ht="18" customHeight="1" x14ac:dyDescent="0.2">
      <c r="B19" s="1">
        <v>13</v>
      </c>
      <c r="C19" s="1" t="s">
        <v>16</v>
      </c>
      <c r="D19" s="6">
        <f>'入力表11-4'!AB18</f>
        <v>0</v>
      </c>
      <c r="E19" s="6">
        <f>'入力表11-4'!AC18</f>
        <v>0</v>
      </c>
      <c r="F19" s="6">
        <f t="shared" si="0"/>
        <v>0</v>
      </c>
      <c r="G19" s="6">
        <f>'入力表11-4'!AD18</f>
        <v>0</v>
      </c>
    </row>
    <row r="20" spans="2:7" ht="18" customHeight="1" x14ac:dyDescent="0.2">
      <c r="B20" s="1">
        <v>14</v>
      </c>
      <c r="C20" s="1" t="s">
        <v>17</v>
      </c>
      <c r="D20" s="6">
        <f>'入力表11-4'!AB19</f>
        <v>0</v>
      </c>
      <c r="E20" s="6">
        <f>'入力表11-4'!AC19</f>
        <v>0</v>
      </c>
      <c r="F20" s="6">
        <f t="shared" si="0"/>
        <v>0</v>
      </c>
      <c r="G20" s="6">
        <f>'入力表11-4'!AD19</f>
        <v>0</v>
      </c>
    </row>
    <row r="21" spans="2:7" ht="18" customHeight="1" x14ac:dyDescent="0.2">
      <c r="B21" s="1">
        <v>15</v>
      </c>
      <c r="C21" s="1" t="s">
        <v>18</v>
      </c>
      <c r="D21" s="6">
        <f>'入力表11-4'!AB20</f>
        <v>0</v>
      </c>
      <c r="E21" s="6">
        <f>'入力表11-4'!AC20</f>
        <v>0</v>
      </c>
      <c r="F21" s="6">
        <f t="shared" si="0"/>
        <v>0</v>
      </c>
      <c r="G21" s="6">
        <f>'入力表11-4'!AD20</f>
        <v>0</v>
      </c>
    </row>
    <row r="22" spans="2:7" ht="18" customHeight="1" x14ac:dyDescent="0.2">
      <c r="B22" s="1">
        <v>16</v>
      </c>
      <c r="C22" s="1" t="s">
        <v>19</v>
      </c>
      <c r="D22" s="6">
        <f>'入力表11-4'!AB21</f>
        <v>0</v>
      </c>
      <c r="E22" s="6">
        <f>'入力表11-4'!AC21</f>
        <v>0</v>
      </c>
      <c r="F22" s="6">
        <f t="shared" si="0"/>
        <v>0</v>
      </c>
      <c r="G22" s="6">
        <f>'入力表11-4'!AD21</f>
        <v>0</v>
      </c>
    </row>
    <row r="23" spans="2:7" ht="18" customHeight="1" x14ac:dyDescent="0.2">
      <c r="B23" s="1">
        <v>17</v>
      </c>
      <c r="C23" s="1" t="s">
        <v>20</v>
      </c>
      <c r="D23" s="6">
        <f>'入力表11-4'!AB22</f>
        <v>0</v>
      </c>
      <c r="E23" s="6">
        <f>'入力表11-4'!AC22</f>
        <v>0</v>
      </c>
      <c r="F23" s="6">
        <f t="shared" si="0"/>
        <v>0</v>
      </c>
      <c r="G23" s="6">
        <f>'入力表11-4'!AD22</f>
        <v>0</v>
      </c>
    </row>
    <row r="24" spans="2:7" ht="18" customHeight="1" x14ac:dyDescent="0.2">
      <c r="B24" s="1">
        <v>18</v>
      </c>
      <c r="C24" s="1" t="s">
        <v>21</v>
      </c>
      <c r="D24" s="6">
        <f>'入力表11-4'!AB23</f>
        <v>0</v>
      </c>
      <c r="E24" s="6">
        <f>'入力表11-4'!AC23</f>
        <v>0</v>
      </c>
      <c r="F24" s="6">
        <f t="shared" si="0"/>
        <v>0</v>
      </c>
      <c r="G24" s="6">
        <f>'入力表11-4'!AD23</f>
        <v>0</v>
      </c>
    </row>
    <row r="25" spans="2:7" ht="18" customHeight="1" x14ac:dyDescent="0.2">
      <c r="B25" s="1">
        <v>19</v>
      </c>
      <c r="C25" s="1" t="s">
        <v>22</v>
      </c>
      <c r="D25" s="6">
        <f>'入力表11-4'!AB24</f>
        <v>0</v>
      </c>
      <c r="E25" s="6">
        <f>'入力表11-4'!AC24</f>
        <v>0</v>
      </c>
      <c r="F25" s="6">
        <f t="shared" si="0"/>
        <v>0</v>
      </c>
      <c r="G25" s="6">
        <f>'入力表11-4'!AD24</f>
        <v>0</v>
      </c>
    </row>
    <row r="26" spans="2:7" ht="18" customHeight="1" x14ac:dyDescent="0.2">
      <c r="B26" s="1">
        <v>20</v>
      </c>
      <c r="C26" s="1" t="s">
        <v>23</v>
      </c>
      <c r="D26" s="6">
        <f>'入力表11-4'!AB25</f>
        <v>0</v>
      </c>
      <c r="E26" s="6">
        <f>'入力表11-4'!AC25</f>
        <v>0</v>
      </c>
      <c r="F26" s="6">
        <f t="shared" si="0"/>
        <v>0</v>
      </c>
      <c r="G26" s="6">
        <f>'入力表11-4'!AD25</f>
        <v>0</v>
      </c>
    </row>
    <row r="27" spans="2:7" ht="18" customHeight="1" x14ac:dyDescent="0.2">
      <c r="B27" s="1">
        <v>21</v>
      </c>
      <c r="C27" s="1" t="s">
        <v>24</v>
      </c>
      <c r="D27" s="6">
        <f>'入力表11-4'!AB26</f>
        <v>0</v>
      </c>
      <c r="E27" s="6">
        <f>'入力表11-4'!AC26</f>
        <v>0</v>
      </c>
      <c r="F27" s="6">
        <f t="shared" si="0"/>
        <v>0</v>
      </c>
      <c r="G27" s="6">
        <f>'入力表11-4'!AD26</f>
        <v>0</v>
      </c>
    </row>
    <row r="28" spans="2:7" ht="18" customHeight="1" x14ac:dyDescent="0.2">
      <c r="B28" s="1">
        <v>22</v>
      </c>
      <c r="C28" s="1" t="s">
        <v>25</v>
      </c>
      <c r="D28" s="6">
        <f>'入力表11-4'!AB27</f>
        <v>0</v>
      </c>
      <c r="E28" s="6">
        <f>'入力表11-4'!AC27</f>
        <v>0</v>
      </c>
      <c r="F28" s="6">
        <f t="shared" si="0"/>
        <v>0</v>
      </c>
      <c r="G28" s="6">
        <f>'入力表11-4'!AD27</f>
        <v>0</v>
      </c>
    </row>
    <row r="29" spans="2:7" ht="18" customHeight="1" x14ac:dyDescent="0.2">
      <c r="B29" s="1">
        <v>23</v>
      </c>
      <c r="C29" s="1" t="s">
        <v>26</v>
      </c>
      <c r="D29" s="6">
        <f>'入力表11-4'!AB28</f>
        <v>0</v>
      </c>
      <c r="E29" s="6">
        <f>'入力表11-4'!AC28</f>
        <v>0</v>
      </c>
      <c r="F29" s="6">
        <f t="shared" si="0"/>
        <v>0</v>
      </c>
      <c r="G29" s="6">
        <f>'入力表11-4'!AD28</f>
        <v>0</v>
      </c>
    </row>
    <row r="30" spans="2:7" ht="18" customHeight="1" x14ac:dyDescent="0.2">
      <c r="B30" s="1">
        <v>24</v>
      </c>
      <c r="C30" s="1" t="s">
        <v>27</v>
      </c>
      <c r="D30" s="6">
        <f>'入力表11-4'!AB29</f>
        <v>0</v>
      </c>
      <c r="E30" s="6">
        <f>'入力表11-4'!AC29</f>
        <v>0</v>
      </c>
      <c r="F30" s="6">
        <f t="shared" si="0"/>
        <v>0</v>
      </c>
      <c r="G30" s="6">
        <f>'入力表11-4'!AD29</f>
        <v>0</v>
      </c>
    </row>
    <row r="31" spans="2:7" ht="18" customHeight="1" x14ac:dyDescent="0.2">
      <c r="B31" s="1">
        <v>25</v>
      </c>
      <c r="C31" s="1" t="s">
        <v>28</v>
      </c>
      <c r="D31" s="6">
        <f>'入力表11-4'!AB30</f>
        <v>0</v>
      </c>
      <c r="E31" s="6">
        <f>'入力表11-4'!AC30</f>
        <v>0</v>
      </c>
      <c r="F31" s="6">
        <f t="shared" si="0"/>
        <v>0</v>
      </c>
      <c r="G31" s="6">
        <f>'入力表11-4'!AD30</f>
        <v>0</v>
      </c>
    </row>
    <row r="32" spans="2:7" ht="18" customHeight="1" x14ac:dyDescent="0.2">
      <c r="B32" s="1">
        <v>26</v>
      </c>
      <c r="C32" s="1" t="s">
        <v>29</v>
      </c>
      <c r="D32" s="6">
        <f>'入力表11-4'!AB31</f>
        <v>0</v>
      </c>
      <c r="E32" s="6">
        <f>'入力表11-4'!AC31</f>
        <v>0</v>
      </c>
      <c r="F32" s="6">
        <f t="shared" si="0"/>
        <v>0</v>
      </c>
      <c r="G32" s="6">
        <f>'入力表11-4'!AD31</f>
        <v>0</v>
      </c>
    </row>
    <row r="33" spans="2:7" ht="18" customHeight="1" x14ac:dyDescent="0.2">
      <c r="B33" s="1">
        <v>27</v>
      </c>
      <c r="C33" s="1" t="s">
        <v>30</v>
      </c>
      <c r="D33" s="6">
        <f>'入力表11-4'!AB32</f>
        <v>0</v>
      </c>
      <c r="E33" s="6">
        <f>'入力表11-4'!AC32</f>
        <v>0</v>
      </c>
      <c r="F33" s="6">
        <f t="shared" si="0"/>
        <v>0</v>
      </c>
      <c r="G33" s="6">
        <f>'入力表11-4'!AD32</f>
        <v>0</v>
      </c>
    </row>
    <row r="34" spans="2:7" ht="18" customHeight="1" x14ac:dyDescent="0.2">
      <c r="B34" s="1">
        <v>28</v>
      </c>
      <c r="C34" s="1" t="s">
        <v>31</v>
      </c>
      <c r="D34" s="6">
        <f>'入力表11-4'!AB33</f>
        <v>0</v>
      </c>
      <c r="E34" s="6">
        <f>'入力表11-4'!AC33</f>
        <v>0</v>
      </c>
      <c r="F34" s="6">
        <f t="shared" si="0"/>
        <v>0</v>
      </c>
      <c r="G34" s="6">
        <f>'入力表11-4'!AD33</f>
        <v>0</v>
      </c>
    </row>
    <row r="35" spans="2:7" ht="18" customHeight="1" x14ac:dyDescent="0.2">
      <c r="B35" s="1">
        <v>29</v>
      </c>
      <c r="C35" s="1" t="s">
        <v>32</v>
      </c>
      <c r="D35" s="6">
        <f>'入力表11-4'!AB34</f>
        <v>0</v>
      </c>
      <c r="E35" s="6">
        <f>'入力表11-4'!AC34</f>
        <v>0</v>
      </c>
      <c r="F35" s="6">
        <f t="shared" si="0"/>
        <v>0</v>
      </c>
      <c r="G35" s="6">
        <f>'入力表11-4'!AD34</f>
        <v>0</v>
      </c>
    </row>
    <row r="36" spans="2:7" ht="18" customHeight="1" x14ac:dyDescent="0.2">
      <c r="B36" s="1">
        <v>30</v>
      </c>
      <c r="C36" s="1" t="s">
        <v>33</v>
      </c>
      <c r="D36" s="6">
        <f>'入力表11-4'!AB35</f>
        <v>0</v>
      </c>
      <c r="E36" s="6">
        <f>'入力表11-4'!AC35</f>
        <v>0</v>
      </c>
      <c r="F36" s="6">
        <f t="shared" si="0"/>
        <v>0</v>
      </c>
      <c r="G36" s="6">
        <f>'入力表11-4'!AD35</f>
        <v>0</v>
      </c>
    </row>
    <row r="37" spans="2:7" ht="18" customHeight="1" x14ac:dyDescent="0.2">
      <c r="B37" s="1">
        <v>31</v>
      </c>
      <c r="C37" s="1" t="s">
        <v>34</v>
      </c>
      <c r="D37" s="6">
        <f>'入力表11-4'!AB36</f>
        <v>0</v>
      </c>
      <c r="E37" s="6">
        <f>'入力表11-4'!AC36</f>
        <v>0</v>
      </c>
      <c r="F37" s="6">
        <f t="shared" si="0"/>
        <v>0</v>
      </c>
      <c r="G37" s="6">
        <f>'入力表11-4'!AD36</f>
        <v>0</v>
      </c>
    </row>
    <row r="38" spans="2:7" ht="18" customHeight="1" x14ac:dyDescent="0.2">
      <c r="B38" s="1">
        <v>32</v>
      </c>
      <c r="C38" s="1" t="s">
        <v>35</v>
      </c>
      <c r="D38" s="6">
        <f>'入力表11-4'!AB37</f>
        <v>0</v>
      </c>
      <c r="E38" s="6">
        <f>'入力表11-4'!AC37</f>
        <v>0</v>
      </c>
      <c r="F38" s="6">
        <f t="shared" si="0"/>
        <v>0</v>
      </c>
      <c r="G38" s="6">
        <f>'入力表11-4'!AD37</f>
        <v>0</v>
      </c>
    </row>
    <row r="39" spans="2:7" ht="18" customHeight="1" x14ac:dyDescent="0.2">
      <c r="B39" s="1">
        <v>33</v>
      </c>
      <c r="C39" s="1" t="s">
        <v>36</v>
      </c>
      <c r="D39" s="6">
        <f>'入力表11-4'!AB38</f>
        <v>0</v>
      </c>
      <c r="E39" s="6">
        <f>'入力表11-4'!AC38</f>
        <v>0</v>
      </c>
      <c r="F39" s="6">
        <f t="shared" si="0"/>
        <v>0</v>
      </c>
      <c r="G39" s="6">
        <f>'入力表11-4'!AD38</f>
        <v>0</v>
      </c>
    </row>
    <row r="40" spans="2:7" ht="18" customHeight="1" x14ac:dyDescent="0.2">
      <c r="B40" s="1">
        <v>34</v>
      </c>
      <c r="C40" s="1" t="s">
        <v>37</v>
      </c>
      <c r="D40" s="6">
        <f>'入力表11-4'!AB39</f>
        <v>0</v>
      </c>
      <c r="E40" s="6">
        <f>'入力表11-4'!AC39</f>
        <v>0</v>
      </c>
      <c r="F40" s="6">
        <f t="shared" si="0"/>
        <v>0</v>
      </c>
      <c r="G40" s="6">
        <f>'入力表11-4'!AD39</f>
        <v>0</v>
      </c>
    </row>
    <row r="41" spans="2:7" ht="18" customHeight="1" x14ac:dyDescent="0.2">
      <c r="B41" s="1">
        <v>35</v>
      </c>
      <c r="C41" s="1" t="s">
        <v>38</v>
      </c>
      <c r="D41" s="6">
        <f>'入力表11-4'!AB40</f>
        <v>0</v>
      </c>
      <c r="E41" s="6">
        <f>'入力表11-4'!AC40</f>
        <v>0</v>
      </c>
      <c r="F41" s="6">
        <f t="shared" si="0"/>
        <v>0</v>
      </c>
      <c r="G41" s="6">
        <f>'入力表11-4'!AD40</f>
        <v>0</v>
      </c>
    </row>
    <row r="42" spans="2:7" ht="18" customHeight="1" x14ac:dyDescent="0.2">
      <c r="B42" s="1">
        <v>36</v>
      </c>
      <c r="C42" s="1" t="s">
        <v>39</v>
      </c>
      <c r="D42" s="6">
        <f>'入力表11-4'!AB41</f>
        <v>0</v>
      </c>
      <c r="E42" s="6">
        <f>'入力表11-4'!AC41</f>
        <v>0</v>
      </c>
      <c r="F42" s="6">
        <f t="shared" si="0"/>
        <v>0</v>
      </c>
      <c r="G42" s="6">
        <f>'入力表11-4'!AD41</f>
        <v>0</v>
      </c>
    </row>
    <row r="43" spans="2:7" ht="18" customHeight="1" x14ac:dyDescent="0.2">
      <c r="B43" s="1">
        <v>37</v>
      </c>
      <c r="C43" s="1" t="s">
        <v>40</v>
      </c>
      <c r="D43" s="6">
        <f>'入力表11-4'!AB42</f>
        <v>0</v>
      </c>
      <c r="E43" s="6">
        <f>'入力表11-4'!AC42</f>
        <v>0</v>
      </c>
      <c r="F43" s="6">
        <f t="shared" si="0"/>
        <v>0</v>
      </c>
      <c r="G43" s="6">
        <f>'入力表11-4'!AD42</f>
        <v>0</v>
      </c>
    </row>
    <row r="44" spans="2:7" ht="18" customHeight="1" x14ac:dyDescent="0.2">
      <c r="B44" s="1">
        <v>38</v>
      </c>
      <c r="C44" s="1" t="s">
        <v>41</v>
      </c>
      <c r="D44" s="6">
        <f>'入力表11-4'!AB43</f>
        <v>0</v>
      </c>
      <c r="E44" s="6">
        <f>'入力表11-4'!AC43</f>
        <v>0</v>
      </c>
      <c r="F44" s="6">
        <f t="shared" si="0"/>
        <v>0</v>
      </c>
      <c r="G44" s="6">
        <f>'入力表11-4'!AD43</f>
        <v>0</v>
      </c>
    </row>
    <row r="45" spans="2:7" ht="18" customHeight="1" x14ac:dyDescent="0.2">
      <c r="B45" s="3"/>
      <c r="C45" s="3"/>
      <c r="D45" s="3"/>
      <c r="E45" s="3"/>
      <c r="F45" s="3"/>
      <c r="G45" s="3"/>
    </row>
    <row r="46" spans="2:7" ht="18" customHeight="1" x14ac:dyDescent="0.2">
      <c r="B46" s="20" t="str">
        <f>"行政区別人口及び世帯数（"&amp;'入力表5-10'!B1&amp;'入力表5-10'!C1+1&amp;"年3月1日現在）"</f>
        <v>行政区別人口及び世帯数（令和7年3月1日現在）</v>
      </c>
      <c r="C46" s="20"/>
      <c r="D46" s="20"/>
      <c r="E46" s="20"/>
      <c r="F46" s="20"/>
      <c r="G46" s="20"/>
    </row>
    <row r="47" spans="2:7" ht="3" customHeight="1" x14ac:dyDescent="0.2">
      <c r="B47" s="8"/>
      <c r="C47" s="8"/>
      <c r="D47" s="8"/>
      <c r="E47" s="8"/>
      <c r="F47" s="8"/>
      <c r="G47" s="8"/>
    </row>
    <row r="48" spans="2:7" ht="18" customHeight="1" x14ac:dyDescent="0.2">
      <c r="B48" s="22" t="s">
        <v>87</v>
      </c>
      <c r="C48" s="22"/>
      <c r="D48" s="22"/>
      <c r="E48" s="22"/>
      <c r="F48" s="22"/>
      <c r="G48" s="22"/>
    </row>
    <row r="49" spans="2:7" ht="18" customHeight="1" x14ac:dyDescent="0.2">
      <c r="B49" s="21" t="s">
        <v>0</v>
      </c>
      <c r="C49" s="21"/>
      <c r="D49" s="21" t="s">
        <v>1</v>
      </c>
      <c r="E49" s="21"/>
      <c r="F49" s="21"/>
      <c r="G49" s="21" t="s">
        <v>2</v>
      </c>
    </row>
    <row r="50" spans="2:7" ht="18" customHeight="1" x14ac:dyDescent="0.2">
      <c r="B50" s="21"/>
      <c r="C50" s="21"/>
      <c r="D50" s="7" t="s">
        <v>84</v>
      </c>
      <c r="E50" s="7" t="s">
        <v>85</v>
      </c>
      <c r="F50" s="7" t="s">
        <v>3</v>
      </c>
      <c r="G50" s="21"/>
    </row>
    <row r="51" spans="2:7" ht="18" customHeight="1" x14ac:dyDescent="0.2">
      <c r="B51" s="1">
        <v>100</v>
      </c>
      <c r="C51" s="1" t="s">
        <v>42</v>
      </c>
      <c r="D51" s="6">
        <f>'入力表11-4'!AB44</f>
        <v>0</v>
      </c>
      <c r="E51" s="6">
        <f>'入力表11-4'!AC44</f>
        <v>0</v>
      </c>
      <c r="F51" s="6">
        <f t="shared" ref="F51" si="1">D51+E51</f>
        <v>0</v>
      </c>
      <c r="G51" s="6">
        <f>'入力表11-4'!AD44</f>
        <v>0</v>
      </c>
    </row>
    <row r="52" spans="2:7" ht="18" customHeight="1" x14ac:dyDescent="0.2">
      <c r="B52" s="1">
        <v>101</v>
      </c>
      <c r="C52" s="1" t="s">
        <v>43</v>
      </c>
      <c r="D52" s="6">
        <f>'入力表11-4'!AB45</f>
        <v>0</v>
      </c>
      <c r="E52" s="6">
        <f>'入力表11-4'!AC45</f>
        <v>0</v>
      </c>
      <c r="F52" s="6">
        <f t="shared" ref="F52:F92" si="2">D52+E52</f>
        <v>0</v>
      </c>
      <c r="G52" s="6">
        <f>'入力表11-4'!AD45</f>
        <v>0</v>
      </c>
    </row>
    <row r="53" spans="2:7" ht="18" customHeight="1" x14ac:dyDescent="0.2">
      <c r="B53" s="1">
        <v>102</v>
      </c>
      <c r="C53" s="1" t="s">
        <v>44</v>
      </c>
      <c r="D53" s="6">
        <f>'入力表11-4'!AB46</f>
        <v>0</v>
      </c>
      <c r="E53" s="6">
        <f>'入力表11-4'!AC46</f>
        <v>0</v>
      </c>
      <c r="F53" s="6">
        <f t="shared" si="2"/>
        <v>0</v>
      </c>
      <c r="G53" s="6">
        <f>'入力表11-4'!AD46</f>
        <v>0</v>
      </c>
    </row>
    <row r="54" spans="2:7" ht="18" customHeight="1" x14ac:dyDescent="0.2">
      <c r="B54" s="1">
        <v>103</v>
      </c>
      <c r="C54" s="1" t="s">
        <v>45</v>
      </c>
      <c r="D54" s="6">
        <f>'入力表11-4'!AB47</f>
        <v>0</v>
      </c>
      <c r="E54" s="6">
        <f>'入力表11-4'!AC47</f>
        <v>0</v>
      </c>
      <c r="F54" s="6">
        <f t="shared" si="2"/>
        <v>0</v>
      </c>
      <c r="G54" s="6">
        <f>'入力表11-4'!AD47</f>
        <v>0</v>
      </c>
    </row>
    <row r="55" spans="2:7" ht="18" customHeight="1" x14ac:dyDescent="0.2">
      <c r="B55" s="1">
        <v>104</v>
      </c>
      <c r="C55" s="1" t="s">
        <v>46</v>
      </c>
      <c r="D55" s="6">
        <f>'入力表11-4'!AB48</f>
        <v>0</v>
      </c>
      <c r="E55" s="6">
        <f>'入力表11-4'!AC48</f>
        <v>0</v>
      </c>
      <c r="F55" s="6">
        <f t="shared" si="2"/>
        <v>0</v>
      </c>
      <c r="G55" s="6">
        <f>'入力表11-4'!AD48</f>
        <v>0</v>
      </c>
    </row>
    <row r="56" spans="2:7" ht="18" customHeight="1" x14ac:dyDescent="0.2">
      <c r="B56" s="1">
        <v>105</v>
      </c>
      <c r="C56" s="1" t="s">
        <v>47</v>
      </c>
      <c r="D56" s="6">
        <f>'入力表11-4'!AB49</f>
        <v>0</v>
      </c>
      <c r="E56" s="6">
        <f>'入力表11-4'!AC49</f>
        <v>0</v>
      </c>
      <c r="F56" s="6">
        <f t="shared" si="2"/>
        <v>0</v>
      </c>
      <c r="G56" s="6">
        <f>'入力表11-4'!AD49</f>
        <v>0</v>
      </c>
    </row>
    <row r="57" spans="2:7" ht="18" customHeight="1" x14ac:dyDescent="0.2">
      <c r="B57" s="1">
        <v>106</v>
      </c>
      <c r="C57" s="1" t="s">
        <v>48</v>
      </c>
      <c r="D57" s="6">
        <f>'入力表11-4'!AB50</f>
        <v>0</v>
      </c>
      <c r="E57" s="6">
        <f>'入力表11-4'!AC50</f>
        <v>0</v>
      </c>
      <c r="F57" s="6">
        <f t="shared" si="2"/>
        <v>0</v>
      </c>
      <c r="G57" s="6">
        <f>'入力表11-4'!AD50</f>
        <v>0</v>
      </c>
    </row>
    <row r="58" spans="2:7" ht="18" customHeight="1" x14ac:dyDescent="0.2">
      <c r="B58" s="1">
        <v>107</v>
      </c>
      <c r="C58" s="1" t="s">
        <v>49</v>
      </c>
      <c r="D58" s="6">
        <f>'入力表11-4'!AB51</f>
        <v>0</v>
      </c>
      <c r="E58" s="6">
        <f>'入力表11-4'!AC51</f>
        <v>0</v>
      </c>
      <c r="F58" s="6">
        <f t="shared" si="2"/>
        <v>0</v>
      </c>
      <c r="G58" s="6">
        <f>'入力表11-4'!AD51</f>
        <v>0</v>
      </c>
    </row>
    <row r="59" spans="2:7" ht="18" customHeight="1" x14ac:dyDescent="0.2">
      <c r="B59" s="1">
        <v>108</v>
      </c>
      <c r="C59" s="1" t="s">
        <v>50</v>
      </c>
      <c r="D59" s="6">
        <f>'入力表11-4'!AB52</f>
        <v>0</v>
      </c>
      <c r="E59" s="6">
        <f>'入力表11-4'!AC52</f>
        <v>0</v>
      </c>
      <c r="F59" s="6">
        <f t="shared" si="2"/>
        <v>0</v>
      </c>
      <c r="G59" s="6">
        <f>'入力表11-4'!AD52</f>
        <v>0</v>
      </c>
    </row>
    <row r="60" spans="2:7" ht="18" customHeight="1" x14ac:dyDescent="0.2">
      <c r="B60" s="1">
        <v>109</v>
      </c>
      <c r="C60" s="1" t="s">
        <v>51</v>
      </c>
      <c r="D60" s="6">
        <f>'入力表11-4'!AB53</f>
        <v>0</v>
      </c>
      <c r="E60" s="6">
        <f>'入力表11-4'!AC53</f>
        <v>0</v>
      </c>
      <c r="F60" s="6">
        <f t="shared" si="2"/>
        <v>0</v>
      </c>
      <c r="G60" s="6">
        <f>'入力表11-4'!AD53</f>
        <v>0</v>
      </c>
    </row>
    <row r="61" spans="2:7" ht="18" customHeight="1" x14ac:dyDescent="0.2">
      <c r="B61" s="1">
        <v>110</v>
      </c>
      <c r="C61" s="1" t="s">
        <v>52</v>
      </c>
      <c r="D61" s="6">
        <f>'入力表11-4'!AB54</f>
        <v>0</v>
      </c>
      <c r="E61" s="6">
        <f>'入力表11-4'!AC54</f>
        <v>0</v>
      </c>
      <c r="F61" s="6">
        <f t="shared" si="2"/>
        <v>0</v>
      </c>
      <c r="G61" s="6">
        <f>'入力表11-4'!AD54</f>
        <v>0</v>
      </c>
    </row>
    <row r="62" spans="2:7" ht="18" customHeight="1" x14ac:dyDescent="0.2">
      <c r="B62" s="1">
        <v>111</v>
      </c>
      <c r="C62" s="1" t="s">
        <v>53</v>
      </c>
      <c r="D62" s="6">
        <f>'入力表11-4'!AB55</f>
        <v>0</v>
      </c>
      <c r="E62" s="6">
        <f>'入力表11-4'!AC55</f>
        <v>0</v>
      </c>
      <c r="F62" s="6">
        <f t="shared" si="2"/>
        <v>0</v>
      </c>
      <c r="G62" s="6">
        <f>'入力表11-4'!AD55</f>
        <v>0</v>
      </c>
    </row>
    <row r="63" spans="2:7" ht="18" customHeight="1" x14ac:dyDescent="0.2">
      <c r="B63" s="1">
        <v>112</v>
      </c>
      <c r="C63" s="1" t="s">
        <v>54</v>
      </c>
      <c r="D63" s="6">
        <f>'入力表11-4'!AB56</f>
        <v>0</v>
      </c>
      <c r="E63" s="6">
        <f>'入力表11-4'!AC56</f>
        <v>0</v>
      </c>
      <c r="F63" s="6">
        <f t="shared" si="2"/>
        <v>0</v>
      </c>
      <c r="G63" s="6">
        <f>'入力表11-4'!AD56</f>
        <v>0</v>
      </c>
    </row>
    <row r="64" spans="2:7" ht="18" customHeight="1" x14ac:dyDescent="0.2">
      <c r="B64" s="1">
        <v>113</v>
      </c>
      <c r="C64" s="1" t="s">
        <v>55</v>
      </c>
      <c r="D64" s="6">
        <f>'入力表11-4'!AB57</f>
        <v>0</v>
      </c>
      <c r="E64" s="6">
        <f>'入力表11-4'!AC57</f>
        <v>0</v>
      </c>
      <c r="F64" s="6">
        <f t="shared" si="2"/>
        <v>0</v>
      </c>
      <c r="G64" s="6">
        <f>'入力表11-4'!AD57</f>
        <v>0</v>
      </c>
    </row>
    <row r="65" spans="2:7" ht="18" customHeight="1" x14ac:dyDescent="0.2">
      <c r="B65" s="1">
        <v>114</v>
      </c>
      <c r="C65" s="1" t="s">
        <v>56</v>
      </c>
      <c r="D65" s="6">
        <f>'入力表11-4'!AB58</f>
        <v>0</v>
      </c>
      <c r="E65" s="6">
        <f>'入力表11-4'!AC58</f>
        <v>0</v>
      </c>
      <c r="F65" s="6">
        <f t="shared" si="2"/>
        <v>0</v>
      </c>
      <c r="G65" s="6">
        <f>'入力表11-4'!AD58</f>
        <v>0</v>
      </c>
    </row>
    <row r="66" spans="2:7" ht="18" customHeight="1" x14ac:dyDescent="0.2">
      <c r="B66" s="1">
        <v>115</v>
      </c>
      <c r="C66" s="1" t="s">
        <v>57</v>
      </c>
      <c r="D66" s="6">
        <f>'入力表11-4'!AB59</f>
        <v>0</v>
      </c>
      <c r="E66" s="6">
        <f>'入力表11-4'!AC59</f>
        <v>0</v>
      </c>
      <c r="F66" s="6">
        <f t="shared" si="2"/>
        <v>0</v>
      </c>
      <c r="G66" s="6">
        <f>'入力表11-4'!AD59</f>
        <v>0</v>
      </c>
    </row>
    <row r="67" spans="2:7" ht="18" customHeight="1" x14ac:dyDescent="0.2">
      <c r="B67" s="1">
        <v>116</v>
      </c>
      <c r="C67" s="1" t="s">
        <v>58</v>
      </c>
      <c r="D67" s="6">
        <f>'入力表11-4'!AB60</f>
        <v>0</v>
      </c>
      <c r="E67" s="6">
        <f>'入力表11-4'!AC60</f>
        <v>0</v>
      </c>
      <c r="F67" s="6">
        <f t="shared" si="2"/>
        <v>0</v>
      </c>
      <c r="G67" s="6">
        <f>'入力表11-4'!AD60</f>
        <v>0</v>
      </c>
    </row>
    <row r="68" spans="2:7" ht="18" customHeight="1" x14ac:dyDescent="0.2">
      <c r="B68" s="1">
        <v>117</v>
      </c>
      <c r="C68" s="1" t="s">
        <v>59</v>
      </c>
      <c r="D68" s="6">
        <f>'入力表11-4'!AB61</f>
        <v>0</v>
      </c>
      <c r="E68" s="6">
        <f>'入力表11-4'!AC61</f>
        <v>0</v>
      </c>
      <c r="F68" s="6">
        <f t="shared" si="2"/>
        <v>0</v>
      </c>
      <c r="G68" s="6">
        <f>'入力表11-4'!AD61</f>
        <v>0</v>
      </c>
    </row>
    <row r="69" spans="2:7" ht="18" customHeight="1" x14ac:dyDescent="0.2">
      <c r="B69" s="1">
        <v>118</v>
      </c>
      <c r="C69" s="1" t="s">
        <v>60</v>
      </c>
      <c r="D69" s="6">
        <f>'入力表11-4'!AB62</f>
        <v>0</v>
      </c>
      <c r="E69" s="6">
        <f>'入力表11-4'!AC62</f>
        <v>0</v>
      </c>
      <c r="F69" s="6">
        <f t="shared" si="2"/>
        <v>0</v>
      </c>
      <c r="G69" s="6">
        <f>'入力表11-4'!AD62</f>
        <v>0</v>
      </c>
    </row>
    <row r="70" spans="2:7" ht="18" customHeight="1" x14ac:dyDescent="0.2">
      <c r="B70" s="1">
        <v>119</v>
      </c>
      <c r="C70" s="1" t="s">
        <v>6</v>
      </c>
      <c r="D70" s="6">
        <f>'入力表11-4'!AB63</f>
        <v>0</v>
      </c>
      <c r="E70" s="6">
        <f>'入力表11-4'!AC63</f>
        <v>0</v>
      </c>
      <c r="F70" s="6">
        <f t="shared" si="2"/>
        <v>0</v>
      </c>
      <c r="G70" s="6">
        <f>'入力表11-4'!AD63</f>
        <v>0</v>
      </c>
    </row>
    <row r="71" spans="2:7" ht="18" customHeight="1" x14ac:dyDescent="0.2">
      <c r="B71" s="1">
        <v>120</v>
      </c>
      <c r="C71" s="1" t="s">
        <v>61</v>
      </c>
      <c r="D71" s="6">
        <f>'入力表11-4'!AB64</f>
        <v>0</v>
      </c>
      <c r="E71" s="6">
        <f>'入力表11-4'!AC64</f>
        <v>0</v>
      </c>
      <c r="F71" s="6">
        <f t="shared" si="2"/>
        <v>0</v>
      </c>
      <c r="G71" s="6">
        <f>'入力表11-4'!AD64</f>
        <v>0</v>
      </c>
    </row>
    <row r="72" spans="2:7" ht="18" customHeight="1" x14ac:dyDescent="0.2">
      <c r="B72" s="1">
        <v>121</v>
      </c>
      <c r="C72" s="1" t="s">
        <v>62</v>
      </c>
      <c r="D72" s="6">
        <f>'入力表11-4'!AB65</f>
        <v>0</v>
      </c>
      <c r="E72" s="6">
        <f>'入力表11-4'!AC65</f>
        <v>0</v>
      </c>
      <c r="F72" s="6">
        <f t="shared" si="2"/>
        <v>0</v>
      </c>
      <c r="G72" s="6">
        <f>'入力表11-4'!AD65</f>
        <v>0</v>
      </c>
    </row>
    <row r="73" spans="2:7" ht="18" customHeight="1" x14ac:dyDescent="0.2">
      <c r="B73" s="1">
        <v>122</v>
      </c>
      <c r="C73" s="1" t="s">
        <v>63</v>
      </c>
      <c r="D73" s="6">
        <f>'入力表11-4'!AB66</f>
        <v>0</v>
      </c>
      <c r="E73" s="6">
        <f>'入力表11-4'!AC66</f>
        <v>0</v>
      </c>
      <c r="F73" s="6">
        <f t="shared" si="2"/>
        <v>0</v>
      </c>
      <c r="G73" s="6">
        <f>'入力表11-4'!AD66</f>
        <v>0</v>
      </c>
    </row>
    <row r="74" spans="2:7" ht="18" customHeight="1" x14ac:dyDescent="0.2">
      <c r="B74" s="1">
        <v>123</v>
      </c>
      <c r="C74" s="1" t="s">
        <v>64</v>
      </c>
      <c r="D74" s="6">
        <f>'入力表11-4'!AB67</f>
        <v>0</v>
      </c>
      <c r="E74" s="6">
        <f>'入力表11-4'!AC67</f>
        <v>0</v>
      </c>
      <c r="F74" s="6">
        <f t="shared" si="2"/>
        <v>0</v>
      </c>
      <c r="G74" s="6">
        <f>'入力表11-4'!AD67</f>
        <v>0</v>
      </c>
    </row>
    <row r="75" spans="2:7" ht="18" customHeight="1" x14ac:dyDescent="0.2">
      <c r="B75" s="1">
        <v>124</v>
      </c>
      <c r="C75" s="1" t="s">
        <v>65</v>
      </c>
      <c r="D75" s="6">
        <f>'入力表11-4'!AB68</f>
        <v>0</v>
      </c>
      <c r="E75" s="6">
        <f>'入力表11-4'!AC68</f>
        <v>0</v>
      </c>
      <c r="F75" s="6">
        <f t="shared" si="2"/>
        <v>0</v>
      </c>
      <c r="G75" s="6">
        <f>'入力表11-4'!AD68</f>
        <v>0</v>
      </c>
    </row>
    <row r="76" spans="2:7" ht="18" customHeight="1" x14ac:dyDescent="0.2">
      <c r="B76" s="1">
        <v>125</v>
      </c>
      <c r="C76" s="1" t="s">
        <v>66</v>
      </c>
      <c r="D76" s="6">
        <f>'入力表11-4'!AB69</f>
        <v>0</v>
      </c>
      <c r="E76" s="6">
        <f>'入力表11-4'!AC69</f>
        <v>0</v>
      </c>
      <c r="F76" s="6">
        <f t="shared" si="2"/>
        <v>0</v>
      </c>
      <c r="G76" s="6">
        <f>'入力表11-4'!AD69</f>
        <v>0</v>
      </c>
    </row>
    <row r="77" spans="2:7" ht="18" customHeight="1" x14ac:dyDescent="0.2">
      <c r="B77" s="1">
        <v>126</v>
      </c>
      <c r="C77" s="1" t="s">
        <v>67</v>
      </c>
      <c r="D77" s="6">
        <f>'入力表11-4'!AB70</f>
        <v>0</v>
      </c>
      <c r="E77" s="6">
        <f>'入力表11-4'!AC70</f>
        <v>0</v>
      </c>
      <c r="F77" s="6">
        <f t="shared" si="2"/>
        <v>0</v>
      </c>
      <c r="G77" s="6">
        <f>'入力表11-4'!AD70</f>
        <v>0</v>
      </c>
    </row>
    <row r="78" spans="2:7" ht="18" customHeight="1" x14ac:dyDescent="0.2">
      <c r="B78" s="1">
        <v>127</v>
      </c>
      <c r="C78" s="1" t="s">
        <v>68</v>
      </c>
      <c r="D78" s="6">
        <f>'入力表11-4'!AB71</f>
        <v>0</v>
      </c>
      <c r="E78" s="6">
        <f>'入力表11-4'!AC71</f>
        <v>0</v>
      </c>
      <c r="F78" s="6">
        <f t="shared" si="2"/>
        <v>0</v>
      </c>
      <c r="G78" s="6">
        <f>'入力表11-4'!AD71</f>
        <v>0</v>
      </c>
    </row>
    <row r="79" spans="2:7" ht="18" customHeight="1" x14ac:dyDescent="0.2">
      <c r="B79" s="1">
        <v>128</v>
      </c>
      <c r="C79" s="1" t="s">
        <v>69</v>
      </c>
      <c r="D79" s="6">
        <f>'入力表11-4'!AB72</f>
        <v>0</v>
      </c>
      <c r="E79" s="6">
        <f>'入力表11-4'!AC72</f>
        <v>0</v>
      </c>
      <c r="F79" s="6">
        <f t="shared" si="2"/>
        <v>0</v>
      </c>
      <c r="G79" s="6">
        <f>'入力表11-4'!AD72</f>
        <v>0</v>
      </c>
    </row>
    <row r="80" spans="2:7" ht="18" customHeight="1" x14ac:dyDescent="0.2">
      <c r="B80" s="1">
        <v>129</v>
      </c>
      <c r="C80" s="1" t="s">
        <v>70</v>
      </c>
      <c r="D80" s="6">
        <f>'入力表11-4'!AB73</f>
        <v>0</v>
      </c>
      <c r="E80" s="6">
        <f>'入力表11-4'!AC73</f>
        <v>0</v>
      </c>
      <c r="F80" s="6">
        <f t="shared" si="2"/>
        <v>0</v>
      </c>
      <c r="G80" s="6">
        <f>'入力表11-4'!AD73</f>
        <v>0</v>
      </c>
    </row>
    <row r="81" spans="2:7" ht="18" customHeight="1" x14ac:dyDescent="0.2">
      <c r="B81" s="1">
        <v>130</v>
      </c>
      <c r="C81" s="1" t="s">
        <v>71</v>
      </c>
      <c r="D81" s="6">
        <f>'入力表11-4'!AB74</f>
        <v>0</v>
      </c>
      <c r="E81" s="6">
        <f>'入力表11-4'!AC74</f>
        <v>0</v>
      </c>
      <c r="F81" s="6">
        <f t="shared" si="2"/>
        <v>0</v>
      </c>
      <c r="G81" s="6">
        <f>'入力表11-4'!AD74</f>
        <v>0</v>
      </c>
    </row>
    <row r="82" spans="2:7" ht="18" customHeight="1" x14ac:dyDescent="0.2">
      <c r="B82" s="1">
        <v>131</v>
      </c>
      <c r="C82" s="1" t="s">
        <v>72</v>
      </c>
      <c r="D82" s="6">
        <f>'入力表11-4'!AB75</f>
        <v>0</v>
      </c>
      <c r="E82" s="6">
        <f>'入力表11-4'!AC75</f>
        <v>0</v>
      </c>
      <c r="F82" s="6">
        <f t="shared" si="2"/>
        <v>0</v>
      </c>
      <c r="G82" s="6">
        <f>'入力表11-4'!AD75</f>
        <v>0</v>
      </c>
    </row>
    <row r="83" spans="2:7" ht="18" customHeight="1" x14ac:dyDescent="0.2">
      <c r="B83" s="1">
        <v>132</v>
      </c>
      <c r="C83" s="1" t="s">
        <v>73</v>
      </c>
      <c r="D83" s="6">
        <f>'入力表11-4'!AB76</f>
        <v>0</v>
      </c>
      <c r="E83" s="6">
        <f>'入力表11-4'!AC76</f>
        <v>0</v>
      </c>
      <c r="F83" s="6">
        <f t="shared" si="2"/>
        <v>0</v>
      </c>
      <c r="G83" s="6">
        <f>'入力表11-4'!AD76</f>
        <v>0</v>
      </c>
    </row>
    <row r="84" spans="2:7" ht="18" customHeight="1" x14ac:dyDescent="0.2">
      <c r="B84" s="1">
        <v>133</v>
      </c>
      <c r="C84" s="1" t="s">
        <v>74</v>
      </c>
      <c r="D84" s="6">
        <f>'入力表11-4'!AB77</f>
        <v>0</v>
      </c>
      <c r="E84" s="6">
        <f>'入力表11-4'!AC77</f>
        <v>0</v>
      </c>
      <c r="F84" s="6">
        <f t="shared" si="2"/>
        <v>0</v>
      </c>
      <c r="G84" s="6">
        <f>'入力表11-4'!AD77</f>
        <v>0</v>
      </c>
    </row>
    <row r="85" spans="2:7" ht="18" customHeight="1" x14ac:dyDescent="0.2">
      <c r="B85" s="1">
        <v>134</v>
      </c>
      <c r="C85" s="1" t="s">
        <v>75</v>
      </c>
      <c r="D85" s="6">
        <f>'入力表11-4'!AB78</f>
        <v>0</v>
      </c>
      <c r="E85" s="6">
        <f>'入力表11-4'!AC78</f>
        <v>0</v>
      </c>
      <c r="F85" s="6">
        <f t="shared" si="2"/>
        <v>0</v>
      </c>
      <c r="G85" s="6">
        <f>'入力表11-4'!AD78</f>
        <v>0</v>
      </c>
    </row>
    <row r="86" spans="2:7" ht="18" customHeight="1" x14ac:dyDescent="0.2">
      <c r="B86" s="1">
        <v>135</v>
      </c>
      <c r="C86" s="1" t="s">
        <v>76</v>
      </c>
      <c r="D86" s="6">
        <f>'入力表11-4'!AB79</f>
        <v>0</v>
      </c>
      <c r="E86" s="6">
        <f>'入力表11-4'!AC79</f>
        <v>0</v>
      </c>
      <c r="F86" s="6">
        <f t="shared" si="2"/>
        <v>0</v>
      </c>
      <c r="G86" s="6">
        <f>'入力表11-4'!AD79</f>
        <v>0</v>
      </c>
    </row>
    <row r="87" spans="2:7" ht="18" customHeight="1" x14ac:dyDescent="0.2">
      <c r="B87" s="1">
        <v>136</v>
      </c>
      <c r="C87" s="1" t="s">
        <v>77</v>
      </c>
      <c r="D87" s="6">
        <f>'入力表11-4'!AB80</f>
        <v>0</v>
      </c>
      <c r="E87" s="6">
        <f>'入力表11-4'!AC80</f>
        <v>0</v>
      </c>
      <c r="F87" s="6">
        <f t="shared" si="2"/>
        <v>0</v>
      </c>
      <c r="G87" s="6">
        <f>'入力表11-4'!AD80</f>
        <v>0</v>
      </c>
    </row>
    <row r="88" spans="2:7" ht="18" customHeight="1" x14ac:dyDescent="0.2">
      <c r="B88" s="1">
        <v>137</v>
      </c>
      <c r="C88" s="1" t="s">
        <v>78</v>
      </c>
      <c r="D88" s="6">
        <f>'入力表11-4'!AB81</f>
        <v>0</v>
      </c>
      <c r="E88" s="6">
        <f>'入力表11-4'!AC81</f>
        <v>0</v>
      </c>
      <c r="F88" s="6">
        <f t="shared" si="2"/>
        <v>0</v>
      </c>
      <c r="G88" s="6">
        <f>'入力表11-4'!AD81</f>
        <v>0</v>
      </c>
    </row>
    <row r="89" spans="2:7" ht="18" customHeight="1" x14ac:dyDescent="0.2">
      <c r="B89" s="1">
        <v>138</v>
      </c>
      <c r="C89" s="1" t="s">
        <v>79</v>
      </c>
      <c r="D89" s="6">
        <f>'入力表11-4'!AB82</f>
        <v>0</v>
      </c>
      <c r="E89" s="6">
        <f>'入力表11-4'!AC82</f>
        <v>0</v>
      </c>
      <c r="F89" s="6">
        <f t="shared" si="2"/>
        <v>0</v>
      </c>
      <c r="G89" s="6">
        <f>'入力表11-4'!AD82</f>
        <v>0</v>
      </c>
    </row>
    <row r="90" spans="2:7" ht="18" customHeight="1" x14ac:dyDescent="0.2">
      <c r="B90" s="1">
        <v>139</v>
      </c>
      <c r="C90" s="1" t="s">
        <v>80</v>
      </c>
      <c r="D90" s="6">
        <f>'入力表11-4'!AB83</f>
        <v>0</v>
      </c>
      <c r="E90" s="6">
        <f>'入力表11-4'!AC83</f>
        <v>0</v>
      </c>
      <c r="F90" s="6">
        <f t="shared" si="2"/>
        <v>0</v>
      </c>
      <c r="G90" s="6">
        <f>'入力表11-4'!AD83</f>
        <v>0</v>
      </c>
    </row>
    <row r="91" spans="2:7" ht="18" customHeight="1" x14ac:dyDescent="0.2">
      <c r="B91" s="1">
        <v>140</v>
      </c>
      <c r="C91" s="1" t="s">
        <v>81</v>
      </c>
      <c r="D91" s="6">
        <f>'入力表11-4'!AB84</f>
        <v>0</v>
      </c>
      <c r="E91" s="6">
        <f>'入力表11-4'!AC84</f>
        <v>0</v>
      </c>
      <c r="F91" s="6">
        <f t="shared" si="2"/>
        <v>0</v>
      </c>
      <c r="G91" s="6">
        <f>'入力表11-4'!AD84</f>
        <v>0</v>
      </c>
    </row>
    <row r="92" spans="2:7" ht="18" customHeight="1" x14ac:dyDescent="0.2">
      <c r="B92" s="1">
        <v>141</v>
      </c>
      <c r="C92" s="1" t="s">
        <v>82</v>
      </c>
      <c r="D92" s="6">
        <f>'入力表11-4'!AB85</f>
        <v>0</v>
      </c>
      <c r="E92" s="6">
        <f>'入力表11-4'!AC85</f>
        <v>0</v>
      </c>
      <c r="F92" s="6">
        <f t="shared" si="2"/>
        <v>0</v>
      </c>
      <c r="G92" s="6">
        <f>'入力表11-4'!AD85</f>
        <v>0</v>
      </c>
    </row>
    <row r="93" spans="2:7" ht="18" customHeight="1" x14ac:dyDescent="0.2">
      <c r="B93" s="4"/>
      <c r="C93" s="5"/>
      <c r="D93" s="9"/>
      <c r="E93" s="9"/>
      <c r="F93" s="9"/>
      <c r="G93" s="9"/>
    </row>
    <row r="94" spans="2:7" ht="18" customHeight="1" x14ac:dyDescent="0.2">
      <c r="B94" s="23" t="s">
        <v>83</v>
      </c>
      <c r="C94" s="24"/>
      <c r="D94" s="9">
        <f>SUM(D7:D44,D51:D92)</f>
        <v>0</v>
      </c>
      <c r="E94" s="9">
        <f>SUM(E7:E44,E51:E92)</f>
        <v>0</v>
      </c>
      <c r="F94" s="9">
        <f>SUM(F7:F44,F51:F92)</f>
        <v>0</v>
      </c>
      <c r="G94" s="9">
        <f>SUM(G7:G44,G51:G92)</f>
        <v>0</v>
      </c>
    </row>
  </sheetData>
  <mergeCells count="11">
    <mergeCell ref="B46:G46"/>
    <mergeCell ref="B2:G2"/>
    <mergeCell ref="B4:G4"/>
    <mergeCell ref="B5:C6"/>
    <mergeCell ref="D5:F5"/>
    <mergeCell ref="G5:G6"/>
    <mergeCell ref="B48:G48"/>
    <mergeCell ref="B49:C50"/>
    <mergeCell ref="D49:F49"/>
    <mergeCell ref="G49:G50"/>
    <mergeCell ref="B94:C94"/>
  </mergeCells>
  <phoneticPr fontId="18"/>
  <pageMargins left="0.70866141732283472" right="0.70866141732283472" top="0.47244094488188981" bottom="0.55118110236220474" header="0.31496062992125984" footer="0.31496062992125984"/>
  <pageSetup paperSize="9" scale="95" orientation="portrait" r:id="rId1"/>
  <rowBreaks count="1" manualBreakCount="1">
    <brk id="45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G94"/>
  <sheetViews>
    <sheetView view="pageBreakPreview" zoomScaleNormal="10" zoomScaleSheetLayoutView="100" workbookViewId="0">
      <selection activeCell="D51" sqref="D51:G94"/>
    </sheetView>
  </sheetViews>
  <sheetFormatPr defaultColWidth="9" defaultRowHeight="13" x14ac:dyDescent="0.2"/>
  <cols>
    <col min="1" max="1" width="9" style="2"/>
    <col min="2" max="2" width="4.453125" style="2" bestFit="1" customWidth="1"/>
    <col min="3" max="3" width="14.36328125" style="2" bestFit="1" customWidth="1"/>
    <col min="4" max="16384" width="9" style="2"/>
  </cols>
  <sheetData>
    <row r="1" spans="2:7" ht="6.75" customHeight="1" x14ac:dyDescent="0.2"/>
    <row r="2" spans="2:7" ht="26.25" customHeight="1" x14ac:dyDescent="0.2">
      <c r="B2" s="20" t="str">
        <f>"行政区別人口及び世帯数（"&amp;'入力表5-10'!B1&amp;'入力表5-10'!C1+1&amp;"年4月1日現在）"</f>
        <v>行政区別人口及び世帯数（令和7年4月1日現在）</v>
      </c>
      <c r="C2" s="20"/>
      <c r="D2" s="20"/>
      <c r="E2" s="20"/>
      <c r="F2" s="20"/>
      <c r="G2" s="20"/>
    </row>
    <row r="3" spans="2:7" ht="6.75" customHeight="1" x14ac:dyDescent="0.2">
      <c r="B3" s="8"/>
      <c r="C3" s="8"/>
      <c r="D3" s="8"/>
      <c r="E3" s="8"/>
      <c r="F3" s="8"/>
      <c r="G3" s="8"/>
    </row>
    <row r="4" spans="2:7" ht="27" customHeight="1" x14ac:dyDescent="0.2">
      <c r="B4" s="22" t="s">
        <v>86</v>
      </c>
      <c r="C4" s="22"/>
      <c r="D4" s="22"/>
      <c r="E4" s="22"/>
      <c r="F4" s="22"/>
      <c r="G4" s="22"/>
    </row>
    <row r="5" spans="2:7" ht="18" customHeight="1" x14ac:dyDescent="0.2">
      <c r="B5" s="21" t="s">
        <v>0</v>
      </c>
      <c r="C5" s="21"/>
      <c r="D5" s="21" t="s">
        <v>1</v>
      </c>
      <c r="E5" s="21"/>
      <c r="F5" s="21"/>
      <c r="G5" s="21" t="s">
        <v>2</v>
      </c>
    </row>
    <row r="6" spans="2:7" ht="18" customHeight="1" x14ac:dyDescent="0.2">
      <c r="B6" s="21"/>
      <c r="C6" s="21"/>
      <c r="D6" s="7" t="s">
        <v>84</v>
      </c>
      <c r="E6" s="7" t="s">
        <v>85</v>
      </c>
      <c r="F6" s="7" t="s">
        <v>3</v>
      </c>
      <c r="G6" s="21"/>
    </row>
    <row r="7" spans="2:7" ht="18" customHeight="1" x14ac:dyDescent="0.2">
      <c r="B7" s="1">
        <v>1</v>
      </c>
      <c r="C7" s="1" t="s">
        <v>4</v>
      </c>
      <c r="D7" s="6">
        <f>'入力表11-4'!AH6</f>
        <v>0</v>
      </c>
      <c r="E7" s="6">
        <f>'入力表11-4'!AI6</f>
        <v>0</v>
      </c>
      <c r="F7" s="6">
        <f>D7+E7</f>
        <v>0</v>
      </c>
      <c r="G7" s="6">
        <f>'入力表11-4'!AJ6</f>
        <v>0</v>
      </c>
    </row>
    <row r="8" spans="2:7" ht="18" customHeight="1" x14ac:dyDescent="0.2">
      <c r="B8" s="1">
        <v>2</v>
      </c>
      <c r="C8" s="1" t="s">
        <v>5</v>
      </c>
      <c r="D8" s="6">
        <f>'入力表11-4'!AH7</f>
        <v>0</v>
      </c>
      <c r="E8" s="6">
        <f>'入力表11-4'!AI7</f>
        <v>0</v>
      </c>
      <c r="F8" s="6">
        <f t="shared" ref="F8:F43" si="0">D8+E8</f>
        <v>0</v>
      </c>
      <c r="G8" s="6">
        <f>'入力表11-4'!AJ7</f>
        <v>0</v>
      </c>
    </row>
    <row r="9" spans="2:7" ht="18" customHeight="1" x14ac:dyDescent="0.2">
      <c r="B9" s="1">
        <v>3</v>
      </c>
      <c r="C9" s="1" t="s">
        <v>6</v>
      </c>
      <c r="D9" s="6">
        <f>'入力表11-4'!AH8</f>
        <v>0</v>
      </c>
      <c r="E9" s="6">
        <f>'入力表11-4'!AI8</f>
        <v>0</v>
      </c>
      <c r="F9" s="6">
        <f t="shared" si="0"/>
        <v>0</v>
      </c>
      <c r="G9" s="6">
        <f>'入力表11-4'!AJ8</f>
        <v>0</v>
      </c>
    </row>
    <row r="10" spans="2:7" ht="18" customHeight="1" x14ac:dyDescent="0.2">
      <c r="B10" s="1">
        <v>4</v>
      </c>
      <c r="C10" s="1" t="s">
        <v>7</v>
      </c>
      <c r="D10" s="6">
        <f>'入力表11-4'!AH9</f>
        <v>0</v>
      </c>
      <c r="E10" s="6">
        <f>'入力表11-4'!AI9</f>
        <v>0</v>
      </c>
      <c r="F10" s="6">
        <f t="shared" si="0"/>
        <v>0</v>
      </c>
      <c r="G10" s="6">
        <f>'入力表11-4'!AJ9</f>
        <v>0</v>
      </c>
    </row>
    <row r="11" spans="2:7" ht="18" customHeight="1" x14ac:dyDescent="0.2">
      <c r="B11" s="1">
        <v>5</v>
      </c>
      <c r="C11" s="1" t="s">
        <v>8</v>
      </c>
      <c r="D11" s="6">
        <f>'入力表11-4'!AH10</f>
        <v>0</v>
      </c>
      <c r="E11" s="6">
        <f>'入力表11-4'!AI10</f>
        <v>0</v>
      </c>
      <c r="F11" s="6">
        <f t="shared" si="0"/>
        <v>0</v>
      </c>
      <c r="G11" s="6">
        <f>'入力表11-4'!AJ10</f>
        <v>0</v>
      </c>
    </row>
    <row r="12" spans="2:7" ht="18" customHeight="1" x14ac:dyDescent="0.2">
      <c r="B12" s="1">
        <v>6</v>
      </c>
      <c r="C12" s="1" t="s">
        <v>9</v>
      </c>
      <c r="D12" s="6">
        <f>'入力表11-4'!AH11</f>
        <v>0</v>
      </c>
      <c r="E12" s="6">
        <f>'入力表11-4'!AI11</f>
        <v>0</v>
      </c>
      <c r="F12" s="6">
        <f t="shared" si="0"/>
        <v>0</v>
      </c>
      <c r="G12" s="6">
        <f>'入力表11-4'!AJ11</f>
        <v>0</v>
      </c>
    </row>
    <row r="13" spans="2:7" ht="18" customHeight="1" x14ac:dyDescent="0.2">
      <c r="B13" s="1">
        <v>7</v>
      </c>
      <c r="C13" s="1" t="s">
        <v>10</v>
      </c>
      <c r="D13" s="6">
        <f>'入力表11-4'!AH12</f>
        <v>0</v>
      </c>
      <c r="E13" s="6">
        <f>'入力表11-4'!AI12</f>
        <v>0</v>
      </c>
      <c r="F13" s="6">
        <f t="shared" si="0"/>
        <v>0</v>
      </c>
      <c r="G13" s="6">
        <f>'入力表11-4'!AJ12</f>
        <v>0</v>
      </c>
    </row>
    <row r="14" spans="2:7" ht="18" customHeight="1" x14ac:dyDescent="0.2">
      <c r="B14" s="1">
        <v>8</v>
      </c>
      <c r="C14" s="1" t="s">
        <v>11</v>
      </c>
      <c r="D14" s="6">
        <f>'入力表11-4'!AH13</f>
        <v>0</v>
      </c>
      <c r="E14" s="6">
        <f>'入力表11-4'!AI13</f>
        <v>0</v>
      </c>
      <c r="F14" s="6">
        <f t="shared" si="0"/>
        <v>0</v>
      </c>
      <c r="G14" s="6">
        <f>'入力表11-4'!AJ13</f>
        <v>0</v>
      </c>
    </row>
    <row r="15" spans="2:7" ht="18" customHeight="1" x14ac:dyDescent="0.2">
      <c r="B15" s="1">
        <v>9</v>
      </c>
      <c r="C15" s="1" t="s">
        <v>12</v>
      </c>
      <c r="D15" s="6">
        <f>'入力表11-4'!AH14</f>
        <v>0</v>
      </c>
      <c r="E15" s="6">
        <f>'入力表11-4'!AI14</f>
        <v>0</v>
      </c>
      <c r="F15" s="6">
        <f t="shared" si="0"/>
        <v>0</v>
      </c>
      <c r="G15" s="6">
        <f>'入力表11-4'!AJ14</f>
        <v>0</v>
      </c>
    </row>
    <row r="16" spans="2:7" ht="18" customHeight="1" x14ac:dyDescent="0.2">
      <c r="B16" s="1">
        <v>10</v>
      </c>
      <c r="C16" s="1" t="s">
        <v>13</v>
      </c>
      <c r="D16" s="6">
        <f>'入力表11-4'!AH15</f>
        <v>0</v>
      </c>
      <c r="E16" s="6">
        <f>'入力表11-4'!AI15</f>
        <v>0</v>
      </c>
      <c r="F16" s="6">
        <f t="shared" si="0"/>
        <v>0</v>
      </c>
      <c r="G16" s="6">
        <f>'入力表11-4'!AJ15</f>
        <v>0</v>
      </c>
    </row>
    <row r="17" spans="2:7" ht="18" customHeight="1" x14ac:dyDescent="0.2">
      <c r="B17" s="1">
        <v>11</v>
      </c>
      <c r="C17" s="1" t="s">
        <v>14</v>
      </c>
      <c r="D17" s="6">
        <f>'入力表11-4'!AH16</f>
        <v>0</v>
      </c>
      <c r="E17" s="6">
        <f>'入力表11-4'!AI16</f>
        <v>0</v>
      </c>
      <c r="F17" s="6">
        <f t="shared" si="0"/>
        <v>0</v>
      </c>
      <c r="G17" s="6">
        <f>'入力表11-4'!AJ16</f>
        <v>0</v>
      </c>
    </row>
    <row r="18" spans="2:7" ht="18" customHeight="1" x14ac:dyDescent="0.2">
      <c r="B18" s="1">
        <v>12</v>
      </c>
      <c r="C18" s="1" t="s">
        <v>15</v>
      </c>
      <c r="D18" s="6">
        <f>'入力表11-4'!AH17</f>
        <v>0</v>
      </c>
      <c r="E18" s="6">
        <f>'入力表11-4'!AI17</f>
        <v>0</v>
      </c>
      <c r="F18" s="6">
        <f t="shared" si="0"/>
        <v>0</v>
      </c>
      <c r="G18" s="6">
        <f>'入力表11-4'!AJ17</f>
        <v>0</v>
      </c>
    </row>
    <row r="19" spans="2:7" ht="18" customHeight="1" x14ac:dyDescent="0.2">
      <c r="B19" s="1">
        <v>13</v>
      </c>
      <c r="C19" s="1" t="s">
        <v>16</v>
      </c>
      <c r="D19" s="6">
        <f>'入力表11-4'!AH18</f>
        <v>0</v>
      </c>
      <c r="E19" s="6">
        <f>'入力表11-4'!AI18</f>
        <v>0</v>
      </c>
      <c r="F19" s="6">
        <f t="shared" si="0"/>
        <v>0</v>
      </c>
      <c r="G19" s="6">
        <f>'入力表11-4'!AJ18</f>
        <v>0</v>
      </c>
    </row>
    <row r="20" spans="2:7" ht="18" customHeight="1" x14ac:dyDescent="0.2">
      <c r="B20" s="1">
        <v>14</v>
      </c>
      <c r="C20" s="1" t="s">
        <v>17</v>
      </c>
      <c r="D20" s="6">
        <f>'入力表11-4'!AH19</f>
        <v>0</v>
      </c>
      <c r="E20" s="6">
        <f>'入力表11-4'!AI19</f>
        <v>0</v>
      </c>
      <c r="F20" s="6">
        <f t="shared" si="0"/>
        <v>0</v>
      </c>
      <c r="G20" s="6">
        <f>'入力表11-4'!AJ19</f>
        <v>0</v>
      </c>
    </row>
    <row r="21" spans="2:7" ht="18" customHeight="1" x14ac:dyDescent="0.2">
      <c r="B21" s="1">
        <v>15</v>
      </c>
      <c r="C21" s="1" t="s">
        <v>18</v>
      </c>
      <c r="D21" s="6">
        <f>'入力表11-4'!AH20</f>
        <v>0</v>
      </c>
      <c r="E21" s="6">
        <f>'入力表11-4'!AI20</f>
        <v>0</v>
      </c>
      <c r="F21" s="6">
        <f t="shared" si="0"/>
        <v>0</v>
      </c>
      <c r="G21" s="6">
        <f>'入力表11-4'!AJ20</f>
        <v>0</v>
      </c>
    </row>
    <row r="22" spans="2:7" ht="18" customHeight="1" x14ac:dyDescent="0.2">
      <c r="B22" s="1">
        <v>16</v>
      </c>
      <c r="C22" s="1" t="s">
        <v>19</v>
      </c>
      <c r="D22" s="6">
        <f>'入力表11-4'!AH21</f>
        <v>0</v>
      </c>
      <c r="E22" s="6">
        <f>'入力表11-4'!AI21</f>
        <v>0</v>
      </c>
      <c r="F22" s="6">
        <f t="shared" si="0"/>
        <v>0</v>
      </c>
      <c r="G22" s="6">
        <f>'入力表11-4'!AJ21</f>
        <v>0</v>
      </c>
    </row>
    <row r="23" spans="2:7" ht="18" customHeight="1" x14ac:dyDescent="0.2">
      <c r="B23" s="1">
        <v>17</v>
      </c>
      <c r="C23" s="1" t="s">
        <v>20</v>
      </c>
      <c r="D23" s="6">
        <f>'入力表11-4'!AH22</f>
        <v>0</v>
      </c>
      <c r="E23" s="6">
        <f>'入力表11-4'!AI22</f>
        <v>0</v>
      </c>
      <c r="F23" s="6">
        <f t="shared" si="0"/>
        <v>0</v>
      </c>
      <c r="G23" s="6">
        <f>'入力表11-4'!AJ22</f>
        <v>0</v>
      </c>
    </row>
    <row r="24" spans="2:7" ht="18" customHeight="1" x14ac:dyDescent="0.2">
      <c r="B24" s="1">
        <v>18</v>
      </c>
      <c r="C24" s="1" t="s">
        <v>21</v>
      </c>
      <c r="D24" s="6">
        <f>'入力表11-4'!AH23</f>
        <v>0</v>
      </c>
      <c r="E24" s="6">
        <f>'入力表11-4'!AI23</f>
        <v>0</v>
      </c>
      <c r="F24" s="6">
        <f t="shared" si="0"/>
        <v>0</v>
      </c>
      <c r="G24" s="6">
        <f>'入力表11-4'!AJ23</f>
        <v>0</v>
      </c>
    </row>
    <row r="25" spans="2:7" ht="18" customHeight="1" x14ac:dyDescent="0.2">
      <c r="B25" s="1">
        <v>19</v>
      </c>
      <c r="C25" s="1" t="s">
        <v>22</v>
      </c>
      <c r="D25" s="6">
        <f>'入力表11-4'!AH24</f>
        <v>0</v>
      </c>
      <c r="E25" s="6">
        <f>'入力表11-4'!AI24</f>
        <v>0</v>
      </c>
      <c r="F25" s="6">
        <f t="shared" si="0"/>
        <v>0</v>
      </c>
      <c r="G25" s="6">
        <f>'入力表11-4'!AJ24</f>
        <v>0</v>
      </c>
    </row>
    <row r="26" spans="2:7" ht="18" customHeight="1" x14ac:dyDescent="0.2">
      <c r="B26" s="1">
        <v>20</v>
      </c>
      <c r="C26" s="1" t="s">
        <v>23</v>
      </c>
      <c r="D26" s="6">
        <f>'入力表11-4'!AH25</f>
        <v>0</v>
      </c>
      <c r="E26" s="6">
        <f>'入力表11-4'!AI25</f>
        <v>0</v>
      </c>
      <c r="F26" s="6">
        <f t="shared" si="0"/>
        <v>0</v>
      </c>
      <c r="G26" s="6">
        <f>'入力表11-4'!AJ25</f>
        <v>0</v>
      </c>
    </row>
    <row r="27" spans="2:7" ht="18" customHeight="1" x14ac:dyDescent="0.2">
      <c r="B27" s="1">
        <v>21</v>
      </c>
      <c r="C27" s="1" t="s">
        <v>24</v>
      </c>
      <c r="D27" s="6">
        <f>'入力表11-4'!AH26</f>
        <v>0</v>
      </c>
      <c r="E27" s="6">
        <f>'入力表11-4'!AI26</f>
        <v>0</v>
      </c>
      <c r="F27" s="6">
        <f t="shared" si="0"/>
        <v>0</v>
      </c>
      <c r="G27" s="6">
        <f>'入力表11-4'!AJ26</f>
        <v>0</v>
      </c>
    </row>
    <row r="28" spans="2:7" ht="18" customHeight="1" x14ac:dyDescent="0.2">
      <c r="B28" s="1">
        <v>22</v>
      </c>
      <c r="C28" s="1" t="s">
        <v>25</v>
      </c>
      <c r="D28" s="6">
        <f>'入力表11-4'!AH27</f>
        <v>0</v>
      </c>
      <c r="E28" s="6">
        <f>'入力表11-4'!AI27</f>
        <v>0</v>
      </c>
      <c r="F28" s="6">
        <f t="shared" si="0"/>
        <v>0</v>
      </c>
      <c r="G28" s="6">
        <f>'入力表11-4'!AJ27</f>
        <v>0</v>
      </c>
    </row>
    <row r="29" spans="2:7" ht="18" customHeight="1" x14ac:dyDescent="0.2">
      <c r="B29" s="1">
        <v>23</v>
      </c>
      <c r="C29" s="1" t="s">
        <v>26</v>
      </c>
      <c r="D29" s="6">
        <f>'入力表11-4'!AH28</f>
        <v>0</v>
      </c>
      <c r="E29" s="6">
        <f>'入力表11-4'!AI28</f>
        <v>0</v>
      </c>
      <c r="F29" s="6">
        <f t="shared" si="0"/>
        <v>0</v>
      </c>
      <c r="G29" s="6">
        <f>'入力表11-4'!AJ28</f>
        <v>0</v>
      </c>
    </row>
    <row r="30" spans="2:7" ht="18" customHeight="1" x14ac:dyDescent="0.2">
      <c r="B30" s="1">
        <v>24</v>
      </c>
      <c r="C30" s="1" t="s">
        <v>27</v>
      </c>
      <c r="D30" s="6">
        <f>'入力表11-4'!AH29</f>
        <v>0</v>
      </c>
      <c r="E30" s="6">
        <f>'入力表11-4'!AI29</f>
        <v>0</v>
      </c>
      <c r="F30" s="6">
        <f t="shared" si="0"/>
        <v>0</v>
      </c>
      <c r="G30" s="6">
        <f>'入力表11-4'!AJ29</f>
        <v>0</v>
      </c>
    </row>
    <row r="31" spans="2:7" ht="18" customHeight="1" x14ac:dyDescent="0.2">
      <c r="B31" s="1">
        <v>25</v>
      </c>
      <c r="C31" s="1" t="s">
        <v>28</v>
      </c>
      <c r="D31" s="6">
        <f>'入力表11-4'!AH30</f>
        <v>0</v>
      </c>
      <c r="E31" s="6">
        <f>'入力表11-4'!AI30</f>
        <v>0</v>
      </c>
      <c r="F31" s="6">
        <f t="shared" si="0"/>
        <v>0</v>
      </c>
      <c r="G31" s="6">
        <f>'入力表11-4'!AJ30</f>
        <v>0</v>
      </c>
    </row>
    <row r="32" spans="2:7" ht="18" customHeight="1" x14ac:dyDescent="0.2">
      <c r="B32" s="1">
        <v>26</v>
      </c>
      <c r="C32" s="1" t="s">
        <v>29</v>
      </c>
      <c r="D32" s="6">
        <f>'入力表11-4'!AH31</f>
        <v>0</v>
      </c>
      <c r="E32" s="6">
        <f>'入力表11-4'!AI31</f>
        <v>0</v>
      </c>
      <c r="F32" s="6">
        <f t="shared" si="0"/>
        <v>0</v>
      </c>
      <c r="G32" s="6">
        <f>'入力表11-4'!AJ31</f>
        <v>0</v>
      </c>
    </row>
    <row r="33" spans="2:7" ht="18" customHeight="1" x14ac:dyDescent="0.2">
      <c r="B33" s="1">
        <v>27</v>
      </c>
      <c r="C33" s="1" t="s">
        <v>30</v>
      </c>
      <c r="D33" s="6">
        <f>'入力表11-4'!AH32</f>
        <v>0</v>
      </c>
      <c r="E33" s="6">
        <f>'入力表11-4'!AI32</f>
        <v>0</v>
      </c>
      <c r="F33" s="6">
        <f t="shared" si="0"/>
        <v>0</v>
      </c>
      <c r="G33" s="6">
        <f>'入力表11-4'!AJ32</f>
        <v>0</v>
      </c>
    </row>
    <row r="34" spans="2:7" ht="18" customHeight="1" x14ac:dyDescent="0.2">
      <c r="B34" s="1">
        <v>28</v>
      </c>
      <c r="C34" s="1" t="s">
        <v>31</v>
      </c>
      <c r="D34" s="6">
        <f>'入力表11-4'!AH33</f>
        <v>0</v>
      </c>
      <c r="E34" s="6">
        <f>'入力表11-4'!AI33</f>
        <v>0</v>
      </c>
      <c r="F34" s="6">
        <f t="shared" si="0"/>
        <v>0</v>
      </c>
      <c r="G34" s="6">
        <f>'入力表11-4'!AJ33</f>
        <v>0</v>
      </c>
    </row>
    <row r="35" spans="2:7" ht="18" customHeight="1" x14ac:dyDescent="0.2">
      <c r="B35" s="1">
        <v>29</v>
      </c>
      <c r="C35" s="1" t="s">
        <v>32</v>
      </c>
      <c r="D35" s="6">
        <f>'入力表11-4'!AH34</f>
        <v>0</v>
      </c>
      <c r="E35" s="6">
        <f>'入力表11-4'!AI34</f>
        <v>0</v>
      </c>
      <c r="F35" s="6">
        <f t="shared" si="0"/>
        <v>0</v>
      </c>
      <c r="G35" s="6">
        <f>'入力表11-4'!AJ34</f>
        <v>0</v>
      </c>
    </row>
    <row r="36" spans="2:7" ht="18" customHeight="1" x14ac:dyDescent="0.2">
      <c r="B36" s="1">
        <v>30</v>
      </c>
      <c r="C36" s="1" t="s">
        <v>33</v>
      </c>
      <c r="D36" s="6">
        <f>'入力表11-4'!AH35</f>
        <v>0</v>
      </c>
      <c r="E36" s="6">
        <f>'入力表11-4'!AI35</f>
        <v>0</v>
      </c>
      <c r="F36" s="6">
        <f t="shared" si="0"/>
        <v>0</v>
      </c>
      <c r="G36" s="6">
        <f>'入力表11-4'!AJ35</f>
        <v>0</v>
      </c>
    </row>
    <row r="37" spans="2:7" ht="18" customHeight="1" x14ac:dyDescent="0.2">
      <c r="B37" s="1">
        <v>31</v>
      </c>
      <c r="C37" s="1" t="s">
        <v>34</v>
      </c>
      <c r="D37" s="6">
        <f>'入力表11-4'!AH36</f>
        <v>0</v>
      </c>
      <c r="E37" s="6">
        <f>'入力表11-4'!AI36</f>
        <v>0</v>
      </c>
      <c r="F37" s="6">
        <f t="shared" si="0"/>
        <v>0</v>
      </c>
      <c r="G37" s="6">
        <f>'入力表11-4'!AJ36</f>
        <v>0</v>
      </c>
    </row>
    <row r="38" spans="2:7" ht="18" customHeight="1" x14ac:dyDescent="0.2">
      <c r="B38" s="1">
        <v>32</v>
      </c>
      <c r="C38" s="1" t="s">
        <v>35</v>
      </c>
      <c r="D38" s="6">
        <f>'入力表11-4'!AH37</f>
        <v>0</v>
      </c>
      <c r="E38" s="6">
        <f>'入力表11-4'!AI37</f>
        <v>0</v>
      </c>
      <c r="F38" s="6">
        <f t="shared" si="0"/>
        <v>0</v>
      </c>
      <c r="G38" s="6">
        <f>'入力表11-4'!AJ37</f>
        <v>0</v>
      </c>
    </row>
    <row r="39" spans="2:7" ht="18" customHeight="1" x14ac:dyDescent="0.2">
      <c r="B39" s="1">
        <v>33</v>
      </c>
      <c r="C39" s="1" t="s">
        <v>36</v>
      </c>
      <c r="D39" s="6">
        <f>'入力表11-4'!AH38</f>
        <v>0</v>
      </c>
      <c r="E39" s="6">
        <f>'入力表11-4'!AI38</f>
        <v>0</v>
      </c>
      <c r="F39" s="6">
        <f t="shared" si="0"/>
        <v>0</v>
      </c>
      <c r="G39" s="6">
        <f>'入力表11-4'!AJ38</f>
        <v>0</v>
      </c>
    </row>
    <row r="40" spans="2:7" ht="18" customHeight="1" x14ac:dyDescent="0.2">
      <c r="B40" s="1">
        <v>34</v>
      </c>
      <c r="C40" s="1" t="s">
        <v>37</v>
      </c>
      <c r="D40" s="6">
        <f>'入力表11-4'!AH39</f>
        <v>0</v>
      </c>
      <c r="E40" s="6">
        <f>'入力表11-4'!AI39</f>
        <v>0</v>
      </c>
      <c r="F40" s="6">
        <f t="shared" si="0"/>
        <v>0</v>
      </c>
      <c r="G40" s="6">
        <f>'入力表11-4'!AJ39</f>
        <v>0</v>
      </c>
    </row>
    <row r="41" spans="2:7" ht="18" customHeight="1" x14ac:dyDescent="0.2">
      <c r="B41" s="1">
        <v>35</v>
      </c>
      <c r="C41" s="1" t="s">
        <v>38</v>
      </c>
      <c r="D41" s="6">
        <f>'入力表11-4'!AH40</f>
        <v>0</v>
      </c>
      <c r="E41" s="6">
        <f>'入力表11-4'!AI40</f>
        <v>0</v>
      </c>
      <c r="F41" s="6">
        <f t="shared" si="0"/>
        <v>0</v>
      </c>
      <c r="G41" s="6">
        <f>'入力表11-4'!AJ40</f>
        <v>0</v>
      </c>
    </row>
    <row r="42" spans="2:7" ht="18" customHeight="1" x14ac:dyDescent="0.2">
      <c r="B42" s="1">
        <v>36</v>
      </c>
      <c r="C42" s="1" t="s">
        <v>39</v>
      </c>
      <c r="D42" s="6">
        <f>'入力表11-4'!AH41</f>
        <v>0</v>
      </c>
      <c r="E42" s="6">
        <f>'入力表11-4'!AI41</f>
        <v>0</v>
      </c>
      <c r="F42" s="6">
        <f t="shared" si="0"/>
        <v>0</v>
      </c>
      <c r="G42" s="6">
        <f>'入力表11-4'!AJ41</f>
        <v>0</v>
      </c>
    </row>
    <row r="43" spans="2:7" ht="18" customHeight="1" x14ac:dyDescent="0.2">
      <c r="B43" s="1">
        <v>37</v>
      </c>
      <c r="C43" s="1" t="s">
        <v>40</v>
      </c>
      <c r="D43" s="6">
        <f>'入力表11-4'!AH42</f>
        <v>0</v>
      </c>
      <c r="E43" s="6">
        <f>'入力表11-4'!AI42</f>
        <v>0</v>
      </c>
      <c r="F43" s="6">
        <f t="shared" si="0"/>
        <v>0</v>
      </c>
      <c r="G43" s="6">
        <f>'入力表11-4'!AJ42</f>
        <v>0</v>
      </c>
    </row>
    <row r="44" spans="2:7" ht="18" customHeight="1" x14ac:dyDescent="0.2">
      <c r="B44" s="1">
        <v>38</v>
      </c>
      <c r="C44" s="1" t="s">
        <v>41</v>
      </c>
      <c r="D44" s="6">
        <f>'入力表11-4'!AH43</f>
        <v>0</v>
      </c>
      <c r="E44" s="6">
        <f>'入力表11-4'!AI43</f>
        <v>0</v>
      </c>
      <c r="F44" s="6">
        <f>D44+E44</f>
        <v>0</v>
      </c>
      <c r="G44" s="6">
        <f>'入力表11-4'!AJ43</f>
        <v>0</v>
      </c>
    </row>
    <row r="45" spans="2:7" ht="18" customHeight="1" x14ac:dyDescent="0.2">
      <c r="B45" s="3"/>
      <c r="C45" s="3"/>
      <c r="D45" s="3"/>
      <c r="E45" s="3"/>
      <c r="F45" s="3"/>
      <c r="G45" s="3"/>
    </row>
    <row r="46" spans="2:7" ht="18" customHeight="1" x14ac:dyDescent="0.2">
      <c r="B46" s="20" t="str">
        <f>"行政区別人口及び世帯数（"&amp;'入力表5-10'!B1&amp;'入力表5-10'!C1+1&amp;"年4月1日現在）"</f>
        <v>行政区別人口及び世帯数（令和7年4月1日現在）</v>
      </c>
      <c r="C46" s="20"/>
      <c r="D46" s="20"/>
      <c r="E46" s="20"/>
      <c r="F46" s="20"/>
      <c r="G46" s="20"/>
    </row>
    <row r="47" spans="2:7" ht="3" customHeight="1" x14ac:dyDescent="0.2">
      <c r="B47" s="8"/>
      <c r="C47" s="8"/>
      <c r="D47" s="8"/>
      <c r="E47" s="8"/>
      <c r="F47" s="8"/>
      <c r="G47" s="8"/>
    </row>
    <row r="48" spans="2:7" ht="18" customHeight="1" x14ac:dyDescent="0.2">
      <c r="B48" s="22" t="s">
        <v>87</v>
      </c>
      <c r="C48" s="22"/>
      <c r="D48" s="22"/>
      <c r="E48" s="22"/>
      <c r="F48" s="22"/>
      <c r="G48" s="22"/>
    </row>
    <row r="49" spans="2:7" ht="18" customHeight="1" x14ac:dyDescent="0.2">
      <c r="B49" s="21" t="s">
        <v>0</v>
      </c>
      <c r="C49" s="21"/>
      <c r="D49" s="21" t="s">
        <v>1</v>
      </c>
      <c r="E49" s="21"/>
      <c r="F49" s="21"/>
      <c r="G49" s="21" t="s">
        <v>2</v>
      </c>
    </row>
    <row r="50" spans="2:7" ht="18" customHeight="1" x14ac:dyDescent="0.2">
      <c r="B50" s="21"/>
      <c r="C50" s="21"/>
      <c r="D50" s="7" t="s">
        <v>84</v>
      </c>
      <c r="E50" s="7" t="s">
        <v>85</v>
      </c>
      <c r="F50" s="7" t="s">
        <v>3</v>
      </c>
      <c r="G50" s="21"/>
    </row>
    <row r="51" spans="2:7" ht="18" customHeight="1" x14ac:dyDescent="0.2">
      <c r="B51" s="1">
        <v>100</v>
      </c>
      <c r="C51" s="1" t="s">
        <v>42</v>
      </c>
      <c r="D51" s="6">
        <f>'入力表11-4'!AH44</f>
        <v>0</v>
      </c>
      <c r="E51" s="6">
        <f>'入力表11-4'!AI44</f>
        <v>0</v>
      </c>
      <c r="F51" s="6">
        <f t="shared" ref="F51" si="1">D51+E51</f>
        <v>0</v>
      </c>
      <c r="G51" s="6">
        <f>'入力表11-4'!AJ44</f>
        <v>0</v>
      </c>
    </row>
    <row r="52" spans="2:7" ht="18" customHeight="1" x14ac:dyDescent="0.2">
      <c r="B52" s="1">
        <v>101</v>
      </c>
      <c r="C52" s="1" t="s">
        <v>43</v>
      </c>
      <c r="D52" s="6">
        <f>'入力表11-4'!AH45</f>
        <v>0</v>
      </c>
      <c r="E52" s="6">
        <f>'入力表11-4'!AI45</f>
        <v>0</v>
      </c>
      <c r="F52" s="6">
        <f t="shared" ref="F52:F92" si="2">D52+E52</f>
        <v>0</v>
      </c>
      <c r="G52" s="6">
        <f>'入力表11-4'!AJ45</f>
        <v>0</v>
      </c>
    </row>
    <row r="53" spans="2:7" ht="18" customHeight="1" x14ac:dyDescent="0.2">
      <c r="B53" s="1">
        <v>102</v>
      </c>
      <c r="C53" s="1" t="s">
        <v>44</v>
      </c>
      <c r="D53" s="6">
        <f>'入力表11-4'!AH46</f>
        <v>0</v>
      </c>
      <c r="E53" s="6">
        <f>'入力表11-4'!AI46</f>
        <v>0</v>
      </c>
      <c r="F53" s="6">
        <f t="shared" si="2"/>
        <v>0</v>
      </c>
      <c r="G53" s="6">
        <f>'入力表11-4'!AJ46</f>
        <v>0</v>
      </c>
    </row>
    <row r="54" spans="2:7" ht="18" customHeight="1" x14ac:dyDescent="0.2">
      <c r="B54" s="1">
        <v>103</v>
      </c>
      <c r="C54" s="1" t="s">
        <v>45</v>
      </c>
      <c r="D54" s="6">
        <f>'入力表11-4'!AH47</f>
        <v>0</v>
      </c>
      <c r="E54" s="6">
        <f>'入力表11-4'!AI47</f>
        <v>0</v>
      </c>
      <c r="F54" s="6">
        <f t="shared" si="2"/>
        <v>0</v>
      </c>
      <c r="G54" s="6">
        <f>'入力表11-4'!AJ47</f>
        <v>0</v>
      </c>
    </row>
    <row r="55" spans="2:7" ht="18" customHeight="1" x14ac:dyDescent="0.2">
      <c r="B55" s="1">
        <v>104</v>
      </c>
      <c r="C55" s="1" t="s">
        <v>46</v>
      </c>
      <c r="D55" s="6">
        <f>'入力表11-4'!AH48</f>
        <v>0</v>
      </c>
      <c r="E55" s="6">
        <f>'入力表11-4'!AI48</f>
        <v>0</v>
      </c>
      <c r="F55" s="6">
        <f t="shared" si="2"/>
        <v>0</v>
      </c>
      <c r="G55" s="6">
        <f>'入力表11-4'!AJ48</f>
        <v>0</v>
      </c>
    </row>
    <row r="56" spans="2:7" ht="18" customHeight="1" x14ac:dyDescent="0.2">
      <c r="B56" s="1">
        <v>105</v>
      </c>
      <c r="C56" s="1" t="s">
        <v>47</v>
      </c>
      <c r="D56" s="6">
        <f>'入力表11-4'!AH49</f>
        <v>0</v>
      </c>
      <c r="E56" s="6">
        <f>'入力表11-4'!AI49</f>
        <v>0</v>
      </c>
      <c r="F56" s="6">
        <f t="shared" si="2"/>
        <v>0</v>
      </c>
      <c r="G56" s="6">
        <f>'入力表11-4'!AJ49</f>
        <v>0</v>
      </c>
    </row>
    <row r="57" spans="2:7" ht="18" customHeight="1" x14ac:dyDescent="0.2">
      <c r="B57" s="1">
        <v>106</v>
      </c>
      <c r="C57" s="1" t="s">
        <v>48</v>
      </c>
      <c r="D57" s="6">
        <f>'入力表11-4'!AH50</f>
        <v>0</v>
      </c>
      <c r="E57" s="6">
        <f>'入力表11-4'!AI50</f>
        <v>0</v>
      </c>
      <c r="F57" s="6">
        <f t="shared" si="2"/>
        <v>0</v>
      </c>
      <c r="G57" s="6">
        <f>'入力表11-4'!AJ50</f>
        <v>0</v>
      </c>
    </row>
    <row r="58" spans="2:7" ht="18" customHeight="1" x14ac:dyDescent="0.2">
      <c r="B58" s="1">
        <v>107</v>
      </c>
      <c r="C58" s="1" t="s">
        <v>49</v>
      </c>
      <c r="D58" s="6">
        <f>'入力表11-4'!AH51</f>
        <v>0</v>
      </c>
      <c r="E58" s="6">
        <f>'入力表11-4'!AI51</f>
        <v>0</v>
      </c>
      <c r="F58" s="6">
        <f t="shared" si="2"/>
        <v>0</v>
      </c>
      <c r="G58" s="6">
        <f>'入力表11-4'!AJ51</f>
        <v>0</v>
      </c>
    </row>
    <row r="59" spans="2:7" ht="18" customHeight="1" x14ac:dyDescent="0.2">
      <c r="B59" s="1">
        <v>108</v>
      </c>
      <c r="C59" s="1" t="s">
        <v>50</v>
      </c>
      <c r="D59" s="6">
        <f>'入力表11-4'!AH52</f>
        <v>0</v>
      </c>
      <c r="E59" s="6">
        <f>'入力表11-4'!AI52</f>
        <v>0</v>
      </c>
      <c r="F59" s="6">
        <f t="shared" si="2"/>
        <v>0</v>
      </c>
      <c r="G59" s="6">
        <f>'入力表11-4'!AJ52</f>
        <v>0</v>
      </c>
    </row>
    <row r="60" spans="2:7" ht="18" customHeight="1" x14ac:dyDescent="0.2">
      <c r="B60" s="1">
        <v>109</v>
      </c>
      <c r="C60" s="1" t="s">
        <v>51</v>
      </c>
      <c r="D60" s="6">
        <f>'入力表11-4'!AH53</f>
        <v>0</v>
      </c>
      <c r="E60" s="6">
        <f>'入力表11-4'!AI53</f>
        <v>0</v>
      </c>
      <c r="F60" s="6">
        <f t="shared" si="2"/>
        <v>0</v>
      </c>
      <c r="G60" s="6">
        <f>'入力表11-4'!AJ53</f>
        <v>0</v>
      </c>
    </row>
    <row r="61" spans="2:7" ht="18" customHeight="1" x14ac:dyDescent="0.2">
      <c r="B61" s="1">
        <v>110</v>
      </c>
      <c r="C61" s="1" t="s">
        <v>52</v>
      </c>
      <c r="D61" s="6">
        <f>'入力表11-4'!AH54</f>
        <v>0</v>
      </c>
      <c r="E61" s="6">
        <f>'入力表11-4'!AI54</f>
        <v>0</v>
      </c>
      <c r="F61" s="6">
        <f t="shared" si="2"/>
        <v>0</v>
      </c>
      <c r="G61" s="6">
        <f>'入力表11-4'!AJ54</f>
        <v>0</v>
      </c>
    </row>
    <row r="62" spans="2:7" ht="18" customHeight="1" x14ac:dyDescent="0.2">
      <c r="B62" s="1">
        <v>111</v>
      </c>
      <c r="C62" s="1" t="s">
        <v>53</v>
      </c>
      <c r="D62" s="6">
        <f>'入力表11-4'!AH55</f>
        <v>0</v>
      </c>
      <c r="E62" s="6">
        <f>'入力表11-4'!AI55</f>
        <v>0</v>
      </c>
      <c r="F62" s="6">
        <f t="shared" si="2"/>
        <v>0</v>
      </c>
      <c r="G62" s="6">
        <f>'入力表11-4'!AJ55</f>
        <v>0</v>
      </c>
    </row>
    <row r="63" spans="2:7" ht="18" customHeight="1" x14ac:dyDescent="0.2">
      <c r="B63" s="1">
        <v>112</v>
      </c>
      <c r="C63" s="1" t="s">
        <v>54</v>
      </c>
      <c r="D63" s="6">
        <f>'入力表11-4'!AH56</f>
        <v>0</v>
      </c>
      <c r="E63" s="6">
        <f>'入力表11-4'!AI56</f>
        <v>0</v>
      </c>
      <c r="F63" s="6">
        <f t="shared" si="2"/>
        <v>0</v>
      </c>
      <c r="G63" s="6">
        <f>'入力表11-4'!AJ56</f>
        <v>0</v>
      </c>
    </row>
    <row r="64" spans="2:7" ht="18" customHeight="1" x14ac:dyDescent="0.2">
      <c r="B64" s="1">
        <v>113</v>
      </c>
      <c r="C64" s="1" t="s">
        <v>55</v>
      </c>
      <c r="D64" s="6">
        <f>'入力表11-4'!AH57</f>
        <v>0</v>
      </c>
      <c r="E64" s="6">
        <f>'入力表11-4'!AI57</f>
        <v>0</v>
      </c>
      <c r="F64" s="6">
        <f t="shared" si="2"/>
        <v>0</v>
      </c>
      <c r="G64" s="6">
        <f>'入力表11-4'!AJ57</f>
        <v>0</v>
      </c>
    </row>
    <row r="65" spans="2:7" ht="18" customHeight="1" x14ac:dyDescent="0.2">
      <c r="B65" s="1">
        <v>114</v>
      </c>
      <c r="C65" s="1" t="s">
        <v>56</v>
      </c>
      <c r="D65" s="6">
        <f>'入力表11-4'!AH58</f>
        <v>0</v>
      </c>
      <c r="E65" s="6">
        <f>'入力表11-4'!AI58</f>
        <v>0</v>
      </c>
      <c r="F65" s="6">
        <f t="shared" si="2"/>
        <v>0</v>
      </c>
      <c r="G65" s="6">
        <f>'入力表11-4'!AJ58</f>
        <v>0</v>
      </c>
    </row>
    <row r="66" spans="2:7" ht="18" customHeight="1" x14ac:dyDescent="0.2">
      <c r="B66" s="1">
        <v>115</v>
      </c>
      <c r="C66" s="1" t="s">
        <v>57</v>
      </c>
      <c r="D66" s="6">
        <f>'入力表11-4'!AH59</f>
        <v>0</v>
      </c>
      <c r="E66" s="6">
        <f>'入力表11-4'!AI59</f>
        <v>0</v>
      </c>
      <c r="F66" s="6">
        <f t="shared" si="2"/>
        <v>0</v>
      </c>
      <c r="G66" s="6">
        <f>'入力表11-4'!AJ59</f>
        <v>0</v>
      </c>
    </row>
    <row r="67" spans="2:7" ht="18" customHeight="1" x14ac:dyDescent="0.2">
      <c r="B67" s="1">
        <v>116</v>
      </c>
      <c r="C67" s="1" t="s">
        <v>58</v>
      </c>
      <c r="D67" s="6">
        <f>'入力表11-4'!AH60</f>
        <v>0</v>
      </c>
      <c r="E67" s="6">
        <f>'入力表11-4'!AI60</f>
        <v>0</v>
      </c>
      <c r="F67" s="6">
        <f t="shared" si="2"/>
        <v>0</v>
      </c>
      <c r="G67" s="6">
        <f>'入力表11-4'!AJ60</f>
        <v>0</v>
      </c>
    </row>
    <row r="68" spans="2:7" ht="18" customHeight="1" x14ac:dyDescent="0.2">
      <c r="B68" s="1">
        <v>117</v>
      </c>
      <c r="C68" s="1" t="s">
        <v>59</v>
      </c>
      <c r="D68" s="6">
        <f>'入力表11-4'!AH61</f>
        <v>0</v>
      </c>
      <c r="E68" s="6">
        <f>'入力表11-4'!AI61</f>
        <v>0</v>
      </c>
      <c r="F68" s="6">
        <f t="shared" si="2"/>
        <v>0</v>
      </c>
      <c r="G68" s="6">
        <f>'入力表11-4'!AJ61</f>
        <v>0</v>
      </c>
    </row>
    <row r="69" spans="2:7" ht="18" customHeight="1" x14ac:dyDescent="0.2">
      <c r="B69" s="1">
        <v>118</v>
      </c>
      <c r="C69" s="1" t="s">
        <v>60</v>
      </c>
      <c r="D69" s="6">
        <f>'入力表11-4'!AH62</f>
        <v>0</v>
      </c>
      <c r="E69" s="6">
        <f>'入力表11-4'!AI62</f>
        <v>0</v>
      </c>
      <c r="F69" s="6">
        <f t="shared" si="2"/>
        <v>0</v>
      </c>
      <c r="G69" s="6">
        <f>'入力表11-4'!AJ62</f>
        <v>0</v>
      </c>
    </row>
    <row r="70" spans="2:7" ht="18" customHeight="1" x14ac:dyDescent="0.2">
      <c r="B70" s="1">
        <v>119</v>
      </c>
      <c r="C70" s="1" t="s">
        <v>6</v>
      </c>
      <c r="D70" s="6">
        <f>'入力表11-4'!AH63</f>
        <v>0</v>
      </c>
      <c r="E70" s="6">
        <f>'入力表11-4'!AI63</f>
        <v>0</v>
      </c>
      <c r="F70" s="6">
        <f t="shared" si="2"/>
        <v>0</v>
      </c>
      <c r="G70" s="6">
        <f>'入力表11-4'!AJ63</f>
        <v>0</v>
      </c>
    </row>
    <row r="71" spans="2:7" ht="18" customHeight="1" x14ac:dyDescent="0.2">
      <c r="B71" s="1">
        <v>120</v>
      </c>
      <c r="C71" s="1" t="s">
        <v>61</v>
      </c>
      <c r="D71" s="6">
        <f>'入力表11-4'!AH64</f>
        <v>0</v>
      </c>
      <c r="E71" s="6">
        <f>'入力表11-4'!AI64</f>
        <v>0</v>
      </c>
      <c r="F71" s="6">
        <f t="shared" si="2"/>
        <v>0</v>
      </c>
      <c r="G71" s="6">
        <f>'入力表11-4'!AJ64</f>
        <v>0</v>
      </c>
    </row>
    <row r="72" spans="2:7" ht="18" customHeight="1" x14ac:dyDescent="0.2">
      <c r="B72" s="1">
        <v>121</v>
      </c>
      <c r="C72" s="1" t="s">
        <v>62</v>
      </c>
      <c r="D72" s="6">
        <f>'入力表11-4'!AH65</f>
        <v>0</v>
      </c>
      <c r="E72" s="6">
        <f>'入力表11-4'!AI65</f>
        <v>0</v>
      </c>
      <c r="F72" s="6">
        <f t="shared" si="2"/>
        <v>0</v>
      </c>
      <c r="G72" s="6">
        <f>'入力表11-4'!AJ65</f>
        <v>0</v>
      </c>
    </row>
    <row r="73" spans="2:7" ht="18" customHeight="1" x14ac:dyDescent="0.2">
      <c r="B73" s="1">
        <v>122</v>
      </c>
      <c r="C73" s="1" t="s">
        <v>63</v>
      </c>
      <c r="D73" s="6">
        <f>'入力表11-4'!AH66</f>
        <v>0</v>
      </c>
      <c r="E73" s="6">
        <f>'入力表11-4'!AI66</f>
        <v>0</v>
      </c>
      <c r="F73" s="6">
        <f t="shared" si="2"/>
        <v>0</v>
      </c>
      <c r="G73" s="6">
        <f>'入力表11-4'!AJ66</f>
        <v>0</v>
      </c>
    </row>
    <row r="74" spans="2:7" ht="18" customHeight="1" x14ac:dyDescent="0.2">
      <c r="B74" s="1">
        <v>123</v>
      </c>
      <c r="C74" s="1" t="s">
        <v>64</v>
      </c>
      <c r="D74" s="6">
        <f>'入力表11-4'!AH67</f>
        <v>0</v>
      </c>
      <c r="E74" s="6">
        <f>'入力表11-4'!AI67</f>
        <v>0</v>
      </c>
      <c r="F74" s="6">
        <f t="shared" si="2"/>
        <v>0</v>
      </c>
      <c r="G74" s="6">
        <f>'入力表11-4'!AJ67</f>
        <v>0</v>
      </c>
    </row>
    <row r="75" spans="2:7" ht="18" customHeight="1" x14ac:dyDescent="0.2">
      <c r="B75" s="1">
        <v>124</v>
      </c>
      <c r="C75" s="1" t="s">
        <v>65</v>
      </c>
      <c r="D75" s="6">
        <f>'入力表11-4'!AH68</f>
        <v>0</v>
      </c>
      <c r="E75" s="6">
        <f>'入力表11-4'!AI68</f>
        <v>0</v>
      </c>
      <c r="F75" s="6">
        <f t="shared" si="2"/>
        <v>0</v>
      </c>
      <c r="G75" s="6">
        <f>'入力表11-4'!AJ68</f>
        <v>0</v>
      </c>
    </row>
    <row r="76" spans="2:7" ht="18" customHeight="1" x14ac:dyDescent="0.2">
      <c r="B76" s="1">
        <v>125</v>
      </c>
      <c r="C76" s="1" t="s">
        <v>66</v>
      </c>
      <c r="D76" s="6">
        <f>'入力表11-4'!AH69</f>
        <v>0</v>
      </c>
      <c r="E76" s="6">
        <f>'入力表11-4'!AI69</f>
        <v>0</v>
      </c>
      <c r="F76" s="6">
        <f t="shared" si="2"/>
        <v>0</v>
      </c>
      <c r="G76" s="6">
        <f>'入力表11-4'!AJ69</f>
        <v>0</v>
      </c>
    </row>
    <row r="77" spans="2:7" ht="18" customHeight="1" x14ac:dyDescent="0.2">
      <c r="B77" s="1">
        <v>126</v>
      </c>
      <c r="C77" s="1" t="s">
        <v>67</v>
      </c>
      <c r="D77" s="6">
        <f>'入力表11-4'!AH70</f>
        <v>0</v>
      </c>
      <c r="E77" s="6">
        <f>'入力表11-4'!AI70</f>
        <v>0</v>
      </c>
      <c r="F77" s="6">
        <f t="shared" si="2"/>
        <v>0</v>
      </c>
      <c r="G77" s="6">
        <f>'入力表11-4'!AJ70</f>
        <v>0</v>
      </c>
    </row>
    <row r="78" spans="2:7" ht="18" customHeight="1" x14ac:dyDescent="0.2">
      <c r="B78" s="1">
        <v>127</v>
      </c>
      <c r="C78" s="1" t="s">
        <v>68</v>
      </c>
      <c r="D78" s="6">
        <f>'入力表11-4'!AH71</f>
        <v>0</v>
      </c>
      <c r="E78" s="6">
        <f>'入力表11-4'!AI71</f>
        <v>0</v>
      </c>
      <c r="F78" s="6">
        <f t="shared" si="2"/>
        <v>0</v>
      </c>
      <c r="G78" s="6">
        <f>'入力表11-4'!AJ71</f>
        <v>0</v>
      </c>
    </row>
    <row r="79" spans="2:7" ht="18" customHeight="1" x14ac:dyDescent="0.2">
      <c r="B79" s="1">
        <v>128</v>
      </c>
      <c r="C79" s="1" t="s">
        <v>69</v>
      </c>
      <c r="D79" s="6">
        <f>'入力表11-4'!AH72</f>
        <v>0</v>
      </c>
      <c r="E79" s="6">
        <f>'入力表11-4'!AI72</f>
        <v>0</v>
      </c>
      <c r="F79" s="6">
        <f t="shared" si="2"/>
        <v>0</v>
      </c>
      <c r="G79" s="6">
        <f>'入力表11-4'!AJ72</f>
        <v>0</v>
      </c>
    </row>
    <row r="80" spans="2:7" ht="18" customHeight="1" x14ac:dyDescent="0.2">
      <c r="B80" s="1">
        <v>129</v>
      </c>
      <c r="C80" s="1" t="s">
        <v>70</v>
      </c>
      <c r="D80" s="6">
        <f>'入力表11-4'!AH73</f>
        <v>0</v>
      </c>
      <c r="E80" s="6">
        <f>'入力表11-4'!AI73</f>
        <v>0</v>
      </c>
      <c r="F80" s="6">
        <f t="shared" si="2"/>
        <v>0</v>
      </c>
      <c r="G80" s="6">
        <f>'入力表11-4'!AJ73</f>
        <v>0</v>
      </c>
    </row>
    <row r="81" spans="2:7" ht="18" customHeight="1" x14ac:dyDescent="0.2">
      <c r="B81" s="1">
        <v>130</v>
      </c>
      <c r="C81" s="1" t="s">
        <v>71</v>
      </c>
      <c r="D81" s="6">
        <f>'入力表11-4'!AH74</f>
        <v>0</v>
      </c>
      <c r="E81" s="6">
        <f>'入力表11-4'!AI74</f>
        <v>0</v>
      </c>
      <c r="F81" s="6">
        <f t="shared" si="2"/>
        <v>0</v>
      </c>
      <c r="G81" s="6">
        <f>'入力表11-4'!AJ74</f>
        <v>0</v>
      </c>
    </row>
    <row r="82" spans="2:7" ht="18" customHeight="1" x14ac:dyDescent="0.2">
      <c r="B82" s="1">
        <v>131</v>
      </c>
      <c r="C82" s="1" t="s">
        <v>72</v>
      </c>
      <c r="D82" s="6">
        <f>'入力表11-4'!AH75</f>
        <v>0</v>
      </c>
      <c r="E82" s="6">
        <f>'入力表11-4'!AI75</f>
        <v>0</v>
      </c>
      <c r="F82" s="6">
        <f t="shared" si="2"/>
        <v>0</v>
      </c>
      <c r="G82" s="6">
        <f>'入力表11-4'!AJ75</f>
        <v>0</v>
      </c>
    </row>
    <row r="83" spans="2:7" ht="18" customHeight="1" x14ac:dyDescent="0.2">
      <c r="B83" s="1">
        <v>132</v>
      </c>
      <c r="C83" s="1" t="s">
        <v>73</v>
      </c>
      <c r="D83" s="6">
        <f>'入力表11-4'!AH76</f>
        <v>0</v>
      </c>
      <c r="E83" s="6">
        <f>'入力表11-4'!AI76</f>
        <v>0</v>
      </c>
      <c r="F83" s="6">
        <f t="shared" si="2"/>
        <v>0</v>
      </c>
      <c r="G83" s="6">
        <f>'入力表11-4'!AJ76</f>
        <v>0</v>
      </c>
    </row>
    <row r="84" spans="2:7" ht="18" customHeight="1" x14ac:dyDescent="0.2">
      <c r="B84" s="1">
        <v>133</v>
      </c>
      <c r="C84" s="1" t="s">
        <v>74</v>
      </c>
      <c r="D84" s="6">
        <f>'入力表11-4'!AH77</f>
        <v>0</v>
      </c>
      <c r="E84" s="6">
        <f>'入力表11-4'!AI77</f>
        <v>0</v>
      </c>
      <c r="F84" s="6">
        <f t="shared" si="2"/>
        <v>0</v>
      </c>
      <c r="G84" s="6">
        <f>'入力表11-4'!AJ77</f>
        <v>0</v>
      </c>
    </row>
    <row r="85" spans="2:7" ht="18" customHeight="1" x14ac:dyDescent="0.2">
      <c r="B85" s="1">
        <v>134</v>
      </c>
      <c r="C85" s="1" t="s">
        <v>75</v>
      </c>
      <c r="D85" s="6">
        <f>'入力表11-4'!AH78</f>
        <v>0</v>
      </c>
      <c r="E85" s="6">
        <f>'入力表11-4'!AI78</f>
        <v>0</v>
      </c>
      <c r="F85" s="6">
        <f t="shared" si="2"/>
        <v>0</v>
      </c>
      <c r="G85" s="6">
        <f>'入力表11-4'!AJ78</f>
        <v>0</v>
      </c>
    </row>
    <row r="86" spans="2:7" ht="18" customHeight="1" x14ac:dyDescent="0.2">
      <c r="B86" s="1">
        <v>135</v>
      </c>
      <c r="C86" s="1" t="s">
        <v>76</v>
      </c>
      <c r="D86" s="6">
        <f>'入力表11-4'!AH79</f>
        <v>0</v>
      </c>
      <c r="E86" s="6">
        <f>'入力表11-4'!AI79</f>
        <v>0</v>
      </c>
      <c r="F86" s="6">
        <f t="shared" si="2"/>
        <v>0</v>
      </c>
      <c r="G86" s="6">
        <f>'入力表11-4'!AJ79</f>
        <v>0</v>
      </c>
    </row>
    <row r="87" spans="2:7" ht="18" customHeight="1" x14ac:dyDescent="0.2">
      <c r="B87" s="1">
        <v>136</v>
      </c>
      <c r="C87" s="1" t="s">
        <v>77</v>
      </c>
      <c r="D87" s="6">
        <f>'入力表11-4'!AH80</f>
        <v>0</v>
      </c>
      <c r="E87" s="6">
        <f>'入力表11-4'!AI80</f>
        <v>0</v>
      </c>
      <c r="F87" s="6">
        <f t="shared" si="2"/>
        <v>0</v>
      </c>
      <c r="G87" s="6">
        <f>'入力表11-4'!AJ80</f>
        <v>0</v>
      </c>
    </row>
    <row r="88" spans="2:7" ht="18" customHeight="1" x14ac:dyDescent="0.2">
      <c r="B88" s="1">
        <v>137</v>
      </c>
      <c r="C88" s="1" t="s">
        <v>78</v>
      </c>
      <c r="D88" s="6">
        <f>'入力表11-4'!AH81</f>
        <v>0</v>
      </c>
      <c r="E88" s="6">
        <f>'入力表11-4'!AI81</f>
        <v>0</v>
      </c>
      <c r="F88" s="6">
        <f t="shared" si="2"/>
        <v>0</v>
      </c>
      <c r="G88" s="6">
        <f>'入力表11-4'!AJ81</f>
        <v>0</v>
      </c>
    </row>
    <row r="89" spans="2:7" ht="18" customHeight="1" x14ac:dyDescent="0.2">
      <c r="B89" s="1">
        <v>138</v>
      </c>
      <c r="C89" s="1" t="s">
        <v>79</v>
      </c>
      <c r="D89" s="6">
        <f>'入力表11-4'!AH82</f>
        <v>0</v>
      </c>
      <c r="E89" s="6">
        <f>'入力表11-4'!AI82</f>
        <v>0</v>
      </c>
      <c r="F89" s="6">
        <f t="shared" si="2"/>
        <v>0</v>
      </c>
      <c r="G89" s="6">
        <f>'入力表11-4'!AJ82</f>
        <v>0</v>
      </c>
    </row>
    <row r="90" spans="2:7" ht="18" customHeight="1" x14ac:dyDescent="0.2">
      <c r="B90" s="1">
        <v>139</v>
      </c>
      <c r="C90" s="1" t="s">
        <v>80</v>
      </c>
      <c r="D90" s="6">
        <f>'入力表11-4'!AH83</f>
        <v>0</v>
      </c>
      <c r="E90" s="6">
        <f>'入力表11-4'!AI83</f>
        <v>0</v>
      </c>
      <c r="F90" s="6">
        <f t="shared" si="2"/>
        <v>0</v>
      </c>
      <c r="G90" s="6">
        <f>'入力表11-4'!AJ83</f>
        <v>0</v>
      </c>
    </row>
    <row r="91" spans="2:7" ht="18" customHeight="1" x14ac:dyDescent="0.2">
      <c r="B91" s="1">
        <v>140</v>
      </c>
      <c r="C91" s="1" t="s">
        <v>81</v>
      </c>
      <c r="D91" s="6">
        <f>'入力表11-4'!AH84</f>
        <v>0</v>
      </c>
      <c r="E91" s="6">
        <f>'入力表11-4'!AI84</f>
        <v>0</v>
      </c>
      <c r="F91" s="6">
        <f t="shared" si="2"/>
        <v>0</v>
      </c>
      <c r="G91" s="6">
        <f>'入力表11-4'!AJ84</f>
        <v>0</v>
      </c>
    </row>
    <row r="92" spans="2:7" ht="18" customHeight="1" x14ac:dyDescent="0.2">
      <c r="B92" s="1">
        <v>141</v>
      </c>
      <c r="C92" s="1" t="s">
        <v>82</v>
      </c>
      <c r="D92" s="6">
        <f>'入力表11-4'!AH85</f>
        <v>0</v>
      </c>
      <c r="E92" s="6">
        <f>'入力表11-4'!AI85</f>
        <v>0</v>
      </c>
      <c r="F92" s="6">
        <f t="shared" si="2"/>
        <v>0</v>
      </c>
      <c r="G92" s="6">
        <f>'入力表11-4'!AJ85</f>
        <v>0</v>
      </c>
    </row>
    <row r="93" spans="2:7" ht="18" customHeight="1" x14ac:dyDescent="0.2">
      <c r="B93" s="4"/>
      <c r="C93" s="5"/>
      <c r="D93" s="9"/>
      <c r="E93" s="9"/>
      <c r="F93" s="9"/>
      <c r="G93" s="9"/>
    </row>
    <row r="94" spans="2:7" ht="18" customHeight="1" x14ac:dyDescent="0.2">
      <c r="B94" s="23" t="s">
        <v>83</v>
      </c>
      <c r="C94" s="24"/>
      <c r="D94" s="9">
        <f>SUM(D7:D44,D51:D92)</f>
        <v>0</v>
      </c>
      <c r="E94" s="9">
        <f>SUM(E7:E44,E51:E92)</f>
        <v>0</v>
      </c>
      <c r="F94" s="9">
        <f>SUM(F7:F44,F51:F92)</f>
        <v>0</v>
      </c>
      <c r="G94" s="9">
        <f>SUM(G7:G44,G51:G92)</f>
        <v>0</v>
      </c>
    </row>
  </sheetData>
  <mergeCells count="11">
    <mergeCell ref="B46:G46"/>
    <mergeCell ref="B2:G2"/>
    <mergeCell ref="B4:G4"/>
    <mergeCell ref="B5:C6"/>
    <mergeCell ref="D5:F5"/>
    <mergeCell ref="G5:G6"/>
    <mergeCell ref="B48:G48"/>
    <mergeCell ref="B49:C50"/>
    <mergeCell ref="D49:F49"/>
    <mergeCell ref="G49:G50"/>
    <mergeCell ref="B94:C94"/>
  </mergeCells>
  <phoneticPr fontId="18"/>
  <pageMargins left="0.70866141732283472" right="0.70866141732283472" top="0.47244094488188981" bottom="0.55118110236220474" header="0.31496062992125984" footer="0.31496062992125984"/>
  <pageSetup paperSize="9" scale="95" orientation="portrait" r:id="rId1"/>
  <rowBreaks count="1" manualBreakCount="1">
    <brk id="45" max="9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3" x14ac:dyDescent="0.2"/>
  <sheetData/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J85"/>
  <sheetViews>
    <sheetView topLeftCell="P1" zoomScaleNormal="100" zoomScaleSheetLayoutView="100" workbookViewId="0">
      <selection activeCell="AC12" sqref="AC12"/>
    </sheetView>
  </sheetViews>
  <sheetFormatPr defaultColWidth="9" defaultRowHeight="13" x14ac:dyDescent="0.2"/>
  <cols>
    <col min="1" max="1" width="9" style="2"/>
    <col min="2" max="2" width="4.453125" style="2" bestFit="1" customWidth="1"/>
    <col min="3" max="3" width="14.36328125" style="2" bestFit="1" customWidth="1"/>
    <col min="4" max="5" width="9" style="2"/>
    <col min="6" max="6" width="10" style="2" customWidth="1"/>
    <col min="7" max="7" width="9" style="2"/>
    <col min="8" max="8" width="4.453125" style="2" bestFit="1" customWidth="1"/>
    <col min="9" max="9" width="14.36328125" style="2" bestFit="1" customWidth="1"/>
    <col min="10" max="11" width="9" style="2"/>
    <col min="12" max="12" width="10" style="2" customWidth="1"/>
    <col min="13" max="13" width="9" style="2"/>
    <col min="14" max="14" width="4.453125" style="2" bestFit="1" customWidth="1"/>
    <col min="15" max="15" width="14.36328125" style="2" bestFit="1" customWidth="1"/>
    <col min="16" max="17" width="9" style="2"/>
    <col min="18" max="18" width="10" style="2" customWidth="1"/>
    <col min="19" max="19" width="9" style="2"/>
    <col min="20" max="20" width="4.453125" style="2" bestFit="1" customWidth="1"/>
    <col min="21" max="21" width="14.36328125" style="2" bestFit="1" customWidth="1"/>
    <col min="22" max="23" width="9" style="2"/>
    <col min="24" max="24" width="10" style="2" customWidth="1"/>
    <col min="25" max="25" width="9" style="2"/>
    <col min="26" max="26" width="4.453125" style="2" bestFit="1" customWidth="1"/>
    <col min="27" max="27" width="14.36328125" style="2" bestFit="1" customWidth="1"/>
    <col min="28" max="29" width="9" style="2"/>
    <col min="30" max="30" width="10" style="2" customWidth="1"/>
    <col min="31" max="31" width="9" style="2"/>
    <col min="32" max="32" width="4.453125" style="2" bestFit="1" customWidth="1"/>
    <col min="33" max="33" width="14.36328125" style="2" bestFit="1" customWidth="1"/>
    <col min="34" max="35" width="9" style="2"/>
    <col min="36" max="36" width="12" style="2" customWidth="1"/>
    <col min="37" max="16384" width="9" style="2"/>
  </cols>
  <sheetData>
    <row r="1" spans="2:36" ht="13.5" customHeight="1" x14ac:dyDescent="0.2"/>
    <row r="2" spans="2:36" ht="26.25" customHeight="1" x14ac:dyDescent="0.2">
      <c r="B2" s="20" t="s">
        <v>91</v>
      </c>
      <c r="C2" s="20"/>
      <c r="D2" s="20"/>
      <c r="E2" s="20"/>
      <c r="F2" s="20"/>
      <c r="H2" s="20" t="s">
        <v>92</v>
      </c>
      <c r="I2" s="20"/>
      <c r="J2" s="20"/>
      <c r="K2" s="20"/>
      <c r="L2" s="20"/>
      <c r="N2" s="20" t="s">
        <v>93</v>
      </c>
      <c r="O2" s="20"/>
      <c r="P2" s="20"/>
      <c r="Q2" s="20"/>
      <c r="R2" s="20"/>
      <c r="T2" s="20" t="s">
        <v>94</v>
      </c>
      <c r="U2" s="20"/>
      <c r="V2" s="20"/>
      <c r="W2" s="20"/>
      <c r="X2" s="20"/>
      <c r="Z2" s="20" t="s">
        <v>95</v>
      </c>
      <c r="AA2" s="20"/>
      <c r="AB2" s="20"/>
      <c r="AC2" s="20"/>
      <c r="AD2" s="20"/>
      <c r="AF2" s="20" t="s">
        <v>96</v>
      </c>
      <c r="AG2" s="20"/>
      <c r="AH2" s="20"/>
      <c r="AI2" s="20"/>
      <c r="AJ2" s="20"/>
    </row>
    <row r="3" spans="2:36" ht="6.75" customHeight="1" x14ac:dyDescent="0.2">
      <c r="B3" s="10"/>
      <c r="C3" s="10"/>
      <c r="D3" s="10"/>
      <c r="E3" s="10"/>
      <c r="F3" s="10"/>
      <c r="H3" s="10"/>
      <c r="I3" s="10"/>
      <c r="J3" s="10"/>
      <c r="K3" s="10"/>
      <c r="L3" s="10"/>
      <c r="N3" s="10"/>
      <c r="O3" s="10"/>
      <c r="P3" s="10"/>
      <c r="Q3" s="10"/>
      <c r="R3" s="10"/>
      <c r="T3" s="10"/>
      <c r="U3" s="10"/>
      <c r="V3" s="10"/>
      <c r="W3" s="10"/>
      <c r="X3" s="10"/>
      <c r="Z3" s="10"/>
      <c r="AA3" s="10"/>
      <c r="AB3" s="10"/>
      <c r="AC3" s="10"/>
      <c r="AD3" s="10"/>
      <c r="AF3" s="10"/>
      <c r="AG3" s="10"/>
      <c r="AH3" s="10"/>
      <c r="AI3" s="10"/>
      <c r="AJ3" s="10"/>
    </row>
    <row r="4" spans="2:36" ht="18" customHeight="1" x14ac:dyDescent="0.2">
      <c r="B4" s="21" t="s">
        <v>0</v>
      </c>
      <c r="C4" s="21"/>
      <c r="D4" s="21" t="s">
        <v>1</v>
      </c>
      <c r="E4" s="21"/>
      <c r="F4" s="21" t="s">
        <v>2</v>
      </c>
      <c r="H4" s="21" t="s">
        <v>0</v>
      </c>
      <c r="I4" s="21"/>
      <c r="J4" s="21" t="s">
        <v>1</v>
      </c>
      <c r="K4" s="21"/>
      <c r="L4" s="21" t="s">
        <v>2</v>
      </c>
      <c r="N4" s="21" t="s">
        <v>0</v>
      </c>
      <c r="O4" s="21"/>
      <c r="P4" s="21" t="s">
        <v>1</v>
      </c>
      <c r="Q4" s="21"/>
      <c r="R4" s="21" t="s">
        <v>2</v>
      </c>
      <c r="T4" s="21" t="s">
        <v>0</v>
      </c>
      <c r="U4" s="21"/>
      <c r="V4" s="21" t="s">
        <v>1</v>
      </c>
      <c r="W4" s="21"/>
      <c r="X4" s="21" t="s">
        <v>2</v>
      </c>
      <c r="Z4" s="21" t="s">
        <v>0</v>
      </c>
      <c r="AA4" s="21"/>
      <c r="AB4" s="21" t="s">
        <v>1</v>
      </c>
      <c r="AC4" s="21"/>
      <c r="AD4" s="21" t="s">
        <v>2</v>
      </c>
      <c r="AF4" s="21" t="s">
        <v>0</v>
      </c>
      <c r="AG4" s="21"/>
      <c r="AH4" s="21" t="s">
        <v>1</v>
      </c>
      <c r="AI4" s="21"/>
      <c r="AJ4" s="21" t="s">
        <v>2</v>
      </c>
    </row>
    <row r="5" spans="2:36" ht="18" customHeight="1" x14ac:dyDescent="0.2">
      <c r="B5" s="21"/>
      <c r="C5" s="21"/>
      <c r="D5" s="11" t="s">
        <v>84</v>
      </c>
      <c r="E5" s="11" t="s">
        <v>85</v>
      </c>
      <c r="F5" s="21"/>
      <c r="H5" s="21"/>
      <c r="I5" s="21"/>
      <c r="J5" s="11" t="s">
        <v>84</v>
      </c>
      <c r="K5" s="11" t="s">
        <v>85</v>
      </c>
      <c r="L5" s="21"/>
      <c r="N5" s="21"/>
      <c r="O5" s="21"/>
      <c r="P5" s="11" t="s">
        <v>84</v>
      </c>
      <c r="Q5" s="11" t="s">
        <v>85</v>
      </c>
      <c r="R5" s="21"/>
      <c r="T5" s="21"/>
      <c r="U5" s="21"/>
      <c r="V5" s="11" t="s">
        <v>84</v>
      </c>
      <c r="W5" s="11" t="s">
        <v>85</v>
      </c>
      <c r="X5" s="21"/>
      <c r="Z5" s="21"/>
      <c r="AA5" s="21"/>
      <c r="AB5" s="11" t="s">
        <v>84</v>
      </c>
      <c r="AC5" s="11" t="s">
        <v>85</v>
      </c>
      <c r="AD5" s="21"/>
      <c r="AF5" s="21"/>
      <c r="AG5" s="21"/>
      <c r="AH5" s="11" t="s">
        <v>84</v>
      </c>
      <c r="AI5" s="11" t="s">
        <v>85</v>
      </c>
      <c r="AJ5" s="21"/>
    </row>
    <row r="6" spans="2:36" ht="18" customHeight="1" x14ac:dyDescent="0.2">
      <c r="B6" s="1">
        <v>1</v>
      </c>
      <c r="C6" s="1" t="s">
        <v>4</v>
      </c>
      <c r="D6" s="1"/>
      <c r="E6" s="1"/>
      <c r="F6" s="1"/>
      <c r="H6" s="1">
        <v>1</v>
      </c>
      <c r="I6" s="1" t="s">
        <v>4</v>
      </c>
      <c r="J6" s="1"/>
      <c r="K6" s="1"/>
      <c r="L6" s="1"/>
      <c r="N6" s="1">
        <v>1</v>
      </c>
      <c r="O6" s="1" t="s">
        <v>4</v>
      </c>
      <c r="P6" s="1"/>
      <c r="Q6" s="1"/>
      <c r="R6" s="1"/>
      <c r="T6" s="1">
        <v>1</v>
      </c>
      <c r="U6" s="1" t="s">
        <v>4</v>
      </c>
      <c r="V6" s="1"/>
      <c r="W6" s="1"/>
      <c r="X6" s="1"/>
      <c r="Z6" s="1">
        <v>1</v>
      </c>
      <c r="AA6" s="1" t="s">
        <v>4</v>
      </c>
      <c r="AB6" s="1"/>
      <c r="AC6" s="1"/>
      <c r="AD6" s="1"/>
      <c r="AF6" s="1">
        <v>1</v>
      </c>
      <c r="AG6" s="1" t="s">
        <v>4</v>
      </c>
      <c r="AH6" s="1"/>
      <c r="AI6" s="1"/>
      <c r="AJ6" s="1"/>
    </row>
    <row r="7" spans="2:36" ht="18" customHeight="1" x14ac:dyDescent="0.2">
      <c r="B7" s="1">
        <v>2</v>
      </c>
      <c r="C7" s="1" t="s">
        <v>5</v>
      </c>
      <c r="D7" s="1"/>
      <c r="E7" s="1"/>
      <c r="F7" s="1"/>
      <c r="H7" s="1">
        <v>2</v>
      </c>
      <c r="I7" s="1" t="s">
        <v>5</v>
      </c>
      <c r="J7" s="1"/>
      <c r="K7" s="1"/>
      <c r="L7" s="1"/>
      <c r="N7" s="1">
        <v>2</v>
      </c>
      <c r="O7" s="1" t="s">
        <v>5</v>
      </c>
      <c r="P7" s="1"/>
      <c r="Q7" s="1"/>
      <c r="R7" s="1"/>
      <c r="T7" s="1">
        <v>2</v>
      </c>
      <c r="U7" s="1" t="s">
        <v>5</v>
      </c>
      <c r="V7" s="1"/>
      <c r="W7" s="1"/>
      <c r="X7" s="1"/>
      <c r="Z7" s="1">
        <v>2</v>
      </c>
      <c r="AA7" s="1" t="s">
        <v>5</v>
      </c>
      <c r="AB7" s="1"/>
      <c r="AC7" s="1"/>
      <c r="AD7" s="1"/>
      <c r="AF7" s="1">
        <v>2</v>
      </c>
      <c r="AG7" s="1" t="s">
        <v>5</v>
      </c>
      <c r="AH7" s="1"/>
      <c r="AI7" s="1"/>
      <c r="AJ7" s="1"/>
    </row>
    <row r="8" spans="2:36" ht="18" customHeight="1" x14ac:dyDescent="0.2">
      <c r="B8" s="1">
        <v>3</v>
      </c>
      <c r="C8" s="1" t="s">
        <v>6</v>
      </c>
      <c r="D8" s="1"/>
      <c r="E8" s="1"/>
      <c r="F8" s="1"/>
      <c r="H8" s="1">
        <v>3</v>
      </c>
      <c r="I8" s="1" t="s">
        <v>6</v>
      </c>
      <c r="J8" s="1"/>
      <c r="K8" s="1"/>
      <c r="L8" s="1"/>
      <c r="N8" s="1">
        <v>3</v>
      </c>
      <c r="O8" s="1" t="s">
        <v>6</v>
      </c>
      <c r="P8" s="1"/>
      <c r="Q8" s="1"/>
      <c r="R8" s="1"/>
      <c r="T8" s="1">
        <v>3</v>
      </c>
      <c r="U8" s="1" t="s">
        <v>6</v>
      </c>
      <c r="V8" s="1"/>
      <c r="W8" s="1"/>
      <c r="X8" s="1"/>
      <c r="Z8" s="1">
        <v>3</v>
      </c>
      <c r="AA8" s="1" t="s">
        <v>6</v>
      </c>
      <c r="AB8" s="1"/>
      <c r="AC8" s="1"/>
      <c r="AD8" s="1"/>
      <c r="AF8" s="1">
        <v>3</v>
      </c>
      <c r="AG8" s="1" t="s">
        <v>6</v>
      </c>
      <c r="AH8" s="1"/>
      <c r="AI8" s="1"/>
      <c r="AJ8" s="1"/>
    </row>
    <row r="9" spans="2:36" ht="18" customHeight="1" x14ac:dyDescent="0.2">
      <c r="B9" s="1">
        <v>4</v>
      </c>
      <c r="C9" s="1" t="s">
        <v>7</v>
      </c>
      <c r="D9" s="1"/>
      <c r="E9" s="1"/>
      <c r="F9" s="1"/>
      <c r="H9" s="1">
        <v>4</v>
      </c>
      <c r="I9" s="1" t="s">
        <v>7</v>
      </c>
      <c r="J9" s="1"/>
      <c r="K9" s="1"/>
      <c r="L9" s="1"/>
      <c r="N9" s="1">
        <v>4</v>
      </c>
      <c r="O9" s="1" t="s">
        <v>7</v>
      </c>
      <c r="P9" s="1"/>
      <c r="Q9" s="1"/>
      <c r="R9" s="1"/>
      <c r="T9" s="1">
        <v>4</v>
      </c>
      <c r="U9" s="1" t="s">
        <v>7</v>
      </c>
      <c r="V9" s="1"/>
      <c r="W9" s="1"/>
      <c r="X9" s="1"/>
      <c r="Z9" s="1">
        <v>4</v>
      </c>
      <c r="AA9" s="1" t="s">
        <v>7</v>
      </c>
      <c r="AB9" s="1"/>
      <c r="AC9" s="1"/>
      <c r="AD9" s="1"/>
      <c r="AF9" s="1">
        <v>4</v>
      </c>
      <c r="AG9" s="1" t="s">
        <v>7</v>
      </c>
      <c r="AH9" s="1"/>
      <c r="AI9" s="1"/>
      <c r="AJ9" s="1"/>
    </row>
    <row r="10" spans="2:36" ht="18" customHeight="1" x14ac:dyDescent="0.2">
      <c r="B10" s="1">
        <v>5</v>
      </c>
      <c r="C10" s="1" t="s">
        <v>8</v>
      </c>
      <c r="D10" s="1"/>
      <c r="E10" s="1"/>
      <c r="F10" s="1"/>
      <c r="H10" s="1">
        <v>5</v>
      </c>
      <c r="I10" s="1" t="s">
        <v>8</v>
      </c>
      <c r="J10" s="1"/>
      <c r="K10" s="1"/>
      <c r="L10" s="1"/>
      <c r="N10" s="1">
        <v>5</v>
      </c>
      <c r="O10" s="1" t="s">
        <v>8</v>
      </c>
      <c r="P10" s="1"/>
      <c r="Q10" s="1"/>
      <c r="R10" s="1"/>
      <c r="T10" s="1">
        <v>5</v>
      </c>
      <c r="U10" s="1" t="s">
        <v>8</v>
      </c>
      <c r="V10" s="1"/>
      <c r="W10" s="1"/>
      <c r="X10" s="1"/>
      <c r="Z10" s="1">
        <v>5</v>
      </c>
      <c r="AA10" s="1" t="s">
        <v>8</v>
      </c>
      <c r="AB10" s="1"/>
      <c r="AC10" s="1"/>
      <c r="AD10" s="1"/>
      <c r="AF10" s="1">
        <v>5</v>
      </c>
      <c r="AG10" s="1" t="s">
        <v>8</v>
      </c>
      <c r="AH10" s="1"/>
      <c r="AI10" s="1"/>
      <c r="AJ10" s="1"/>
    </row>
    <row r="11" spans="2:36" ht="18" customHeight="1" x14ac:dyDescent="0.2">
      <c r="B11" s="1">
        <v>6</v>
      </c>
      <c r="C11" s="1" t="s">
        <v>9</v>
      </c>
      <c r="D11" s="1"/>
      <c r="E11" s="1"/>
      <c r="F11" s="1"/>
      <c r="H11" s="1">
        <v>6</v>
      </c>
      <c r="I11" s="1" t="s">
        <v>9</v>
      </c>
      <c r="J11" s="1"/>
      <c r="K11" s="1"/>
      <c r="L11" s="1"/>
      <c r="N11" s="1">
        <v>6</v>
      </c>
      <c r="O11" s="1" t="s">
        <v>9</v>
      </c>
      <c r="P11" s="1"/>
      <c r="Q11" s="1"/>
      <c r="R11" s="1"/>
      <c r="T11" s="1">
        <v>6</v>
      </c>
      <c r="U11" s="1" t="s">
        <v>9</v>
      </c>
      <c r="V11" s="1"/>
      <c r="W11" s="1"/>
      <c r="X11" s="1"/>
      <c r="Z11" s="1">
        <v>6</v>
      </c>
      <c r="AA11" s="1" t="s">
        <v>9</v>
      </c>
      <c r="AB11" s="1"/>
      <c r="AC11" s="1"/>
      <c r="AD11" s="1"/>
      <c r="AF11" s="1">
        <v>6</v>
      </c>
      <c r="AG11" s="1" t="s">
        <v>9</v>
      </c>
      <c r="AH11" s="1"/>
      <c r="AI11" s="1"/>
      <c r="AJ11" s="1"/>
    </row>
    <row r="12" spans="2:36" ht="18" customHeight="1" x14ac:dyDescent="0.2">
      <c r="B12" s="1">
        <v>7</v>
      </c>
      <c r="C12" s="1" t="s">
        <v>10</v>
      </c>
      <c r="D12" s="1"/>
      <c r="E12" s="1"/>
      <c r="F12" s="1"/>
      <c r="H12" s="1">
        <v>7</v>
      </c>
      <c r="I12" s="1" t="s">
        <v>10</v>
      </c>
      <c r="J12" s="1"/>
      <c r="K12" s="1"/>
      <c r="L12" s="1"/>
      <c r="N12" s="1">
        <v>7</v>
      </c>
      <c r="O12" s="1" t="s">
        <v>10</v>
      </c>
      <c r="P12" s="1"/>
      <c r="Q12" s="1"/>
      <c r="R12" s="1"/>
      <c r="T12" s="1">
        <v>7</v>
      </c>
      <c r="U12" s="1" t="s">
        <v>10</v>
      </c>
      <c r="V12" s="1"/>
      <c r="W12" s="1"/>
      <c r="X12" s="1"/>
      <c r="Z12" s="1">
        <v>7</v>
      </c>
      <c r="AA12" s="1" t="s">
        <v>10</v>
      </c>
      <c r="AB12" s="1"/>
      <c r="AC12" s="1"/>
      <c r="AD12" s="1"/>
      <c r="AF12" s="1">
        <v>7</v>
      </c>
      <c r="AG12" s="1" t="s">
        <v>10</v>
      </c>
      <c r="AH12" s="1"/>
      <c r="AI12" s="1"/>
      <c r="AJ12" s="1"/>
    </row>
    <row r="13" spans="2:36" ht="18" customHeight="1" x14ac:dyDescent="0.2">
      <c r="B13" s="1">
        <v>8</v>
      </c>
      <c r="C13" s="1" t="s">
        <v>11</v>
      </c>
      <c r="D13" s="1"/>
      <c r="E13" s="1"/>
      <c r="F13" s="1"/>
      <c r="H13" s="1">
        <v>8</v>
      </c>
      <c r="I13" s="1" t="s">
        <v>11</v>
      </c>
      <c r="J13" s="1"/>
      <c r="K13" s="1"/>
      <c r="L13" s="1"/>
      <c r="N13" s="1">
        <v>8</v>
      </c>
      <c r="O13" s="1" t="s">
        <v>11</v>
      </c>
      <c r="P13" s="1"/>
      <c r="Q13" s="1"/>
      <c r="R13" s="1"/>
      <c r="T13" s="1">
        <v>8</v>
      </c>
      <c r="U13" s="1" t="s">
        <v>11</v>
      </c>
      <c r="V13" s="1"/>
      <c r="W13" s="1"/>
      <c r="X13" s="1"/>
      <c r="Z13" s="1">
        <v>8</v>
      </c>
      <c r="AA13" s="1" t="s">
        <v>11</v>
      </c>
      <c r="AB13" s="1"/>
      <c r="AC13" s="1"/>
      <c r="AD13" s="1"/>
      <c r="AF13" s="1">
        <v>8</v>
      </c>
      <c r="AG13" s="1" t="s">
        <v>11</v>
      </c>
      <c r="AH13" s="1"/>
      <c r="AI13" s="1"/>
      <c r="AJ13" s="1"/>
    </row>
    <row r="14" spans="2:36" ht="18" customHeight="1" x14ac:dyDescent="0.2">
      <c r="B14" s="1">
        <v>9</v>
      </c>
      <c r="C14" s="1" t="s">
        <v>12</v>
      </c>
      <c r="D14" s="1"/>
      <c r="E14" s="1"/>
      <c r="F14" s="1"/>
      <c r="H14" s="1">
        <v>9</v>
      </c>
      <c r="I14" s="1" t="s">
        <v>12</v>
      </c>
      <c r="J14" s="1"/>
      <c r="K14" s="1"/>
      <c r="L14" s="1"/>
      <c r="N14" s="1">
        <v>9</v>
      </c>
      <c r="O14" s="1" t="s">
        <v>12</v>
      </c>
      <c r="P14" s="1"/>
      <c r="Q14" s="1"/>
      <c r="R14" s="1"/>
      <c r="T14" s="1">
        <v>9</v>
      </c>
      <c r="U14" s="1" t="s">
        <v>12</v>
      </c>
      <c r="V14" s="1"/>
      <c r="W14" s="1"/>
      <c r="X14" s="1"/>
      <c r="Z14" s="1">
        <v>9</v>
      </c>
      <c r="AA14" s="1" t="s">
        <v>12</v>
      </c>
      <c r="AB14" s="1"/>
      <c r="AC14" s="1"/>
      <c r="AD14" s="1"/>
      <c r="AF14" s="1">
        <v>9</v>
      </c>
      <c r="AG14" s="1" t="s">
        <v>12</v>
      </c>
      <c r="AH14" s="1"/>
      <c r="AI14" s="1"/>
      <c r="AJ14" s="1"/>
    </row>
    <row r="15" spans="2:36" ht="18" customHeight="1" x14ac:dyDescent="0.2">
      <c r="B15" s="1">
        <v>10</v>
      </c>
      <c r="C15" s="1" t="s">
        <v>13</v>
      </c>
      <c r="D15" s="1"/>
      <c r="E15" s="1"/>
      <c r="F15" s="1"/>
      <c r="H15" s="1">
        <v>10</v>
      </c>
      <c r="I15" s="1" t="s">
        <v>13</v>
      </c>
      <c r="J15" s="1"/>
      <c r="K15" s="1"/>
      <c r="L15" s="1"/>
      <c r="N15" s="1">
        <v>10</v>
      </c>
      <c r="O15" s="1" t="s">
        <v>13</v>
      </c>
      <c r="P15" s="1"/>
      <c r="Q15" s="1"/>
      <c r="R15" s="1"/>
      <c r="T15" s="1">
        <v>10</v>
      </c>
      <c r="U15" s="1" t="s">
        <v>13</v>
      </c>
      <c r="V15" s="1"/>
      <c r="W15" s="1"/>
      <c r="X15" s="1"/>
      <c r="Z15" s="1">
        <v>10</v>
      </c>
      <c r="AA15" s="1" t="s">
        <v>13</v>
      </c>
      <c r="AB15" s="1"/>
      <c r="AC15" s="1"/>
      <c r="AD15" s="1"/>
      <c r="AF15" s="1">
        <v>10</v>
      </c>
      <c r="AG15" s="1" t="s">
        <v>13</v>
      </c>
      <c r="AH15" s="1"/>
      <c r="AI15" s="1"/>
      <c r="AJ15" s="1"/>
    </row>
    <row r="16" spans="2:36" ht="18" customHeight="1" x14ac:dyDescent="0.2">
      <c r="B16" s="1">
        <v>11</v>
      </c>
      <c r="C16" s="1" t="s">
        <v>14</v>
      </c>
      <c r="D16" s="1"/>
      <c r="E16" s="1"/>
      <c r="F16" s="1"/>
      <c r="H16" s="1">
        <v>11</v>
      </c>
      <c r="I16" s="1" t="s">
        <v>14</v>
      </c>
      <c r="J16" s="1"/>
      <c r="K16" s="1"/>
      <c r="L16" s="1"/>
      <c r="N16" s="1">
        <v>11</v>
      </c>
      <c r="O16" s="1" t="s">
        <v>14</v>
      </c>
      <c r="P16" s="1"/>
      <c r="Q16" s="1"/>
      <c r="R16" s="1"/>
      <c r="T16" s="1">
        <v>11</v>
      </c>
      <c r="U16" s="1" t="s">
        <v>14</v>
      </c>
      <c r="V16" s="1"/>
      <c r="W16" s="1"/>
      <c r="X16" s="1"/>
      <c r="Z16" s="1">
        <v>11</v>
      </c>
      <c r="AA16" s="1" t="s">
        <v>14</v>
      </c>
      <c r="AB16" s="1"/>
      <c r="AC16" s="1"/>
      <c r="AD16" s="1"/>
      <c r="AF16" s="1">
        <v>11</v>
      </c>
      <c r="AG16" s="1" t="s">
        <v>14</v>
      </c>
      <c r="AH16" s="1"/>
      <c r="AI16" s="1"/>
      <c r="AJ16" s="1"/>
    </row>
    <row r="17" spans="2:36" ht="18" customHeight="1" x14ac:dyDescent="0.2">
      <c r="B17" s="1">
        <v>12</v>
      </c>
      <c r="C17" s="1" t="s">
        <v>15</v>
      </c>
      <c r="D17" s="1"/>
      <c r="E17" s="1"/>
      <c r="F17" s="1"/>
      <c r="H17" s="1">
        <v>12</v>
      </c>
      <c r="I17" s="1" t="s">
        <v>15</v>
      </c>
      <c r="J17" s="1"/>
      <c r="K17" s="1"/>
      <c r="L17" s="1"/>
      <c r="N17" s="1">
        <v>12</v>
      </c>
      <c r="O17" s="1" t="s">
        <v>15</v>
      </c>
      <c r="P17" s="1"/>
      <c r="Q17" s="1"/>
      <c r="R17" s="1"/>
      <c r="T17" s="1">
        <v>12</v>
      </c>
      <c r="U17" s="1" t="s">
        <v>15</v>
      </c>
      <c r="V17" s="1"/>
      <c r="W17" s="1"/>
      <c r="X17" s="1"/>
      <c r="Z17" s="1">
        <v>12</v>
      </c>
      <c r="AA17" s="1" t="s">
        <v>15</v>
      </c>
      <c r="AB17" s="1"/>
      <c r="AC17" s="1"/>
      <c r="AD17" s="1"/>
      <c r="AF17" s="1">
        <v>12</v>
      </c>
      <c r="AG17" s="1" t="s">
        <v>15</v>
      </c>
      <c r="AH17" s="1"/>
      <c r="AI17" s="1"/>
      <c r="AJ17" s="1"/>
    </row>
    <row r="18" spans="2:36" ht="18" customHeight="1" x14ac:dyDescent="0.2">
      <c r="B18" s="1">
        <v>13</v>
      </c>
      <c r="C18" s="1" t="s">
        <v>16</v>
      </c>
      <c r="D18" s="1"/>
      <c r="E18" s="1"/>
      <c r="F18" s="1"/>
      <c r="H18" s="1">
        <v>13</v>
      </c>
      <c r="I18" s="1" t="s">
        <v>16</v>
      </c>
      <c r="J18" s="1"/>
      <c r="K18" s="1"/>
      <c r="L18" s="1"/>
      <c r="N18" s="1">
        <v>13</v>
      </c>
      <c r="O18" s="1" t="s">
        <v>16</v>
      </c>
      <c r="P18" s="1"/>
      <c r="Q18" s="1"/>
      <c r="R18" s="1"/>
      <c r="T18" s="1">
        <v>13</v>
      </c>
      <c r="U18" s="1" t="s">
        <v>16</v>
      </c>
      <c r="V18" s="1"/>
      <c r="W18" s="1"/>
      <c r="X18" s="1"/>
      <c r="Z18" s="1">
        <v>13</v>
      </c>
      <c r="AA18" s="1" t="s">
        <v>16</v>
      </c>
      <c r="AB18" s="1"/>
      <c r="AC18" s="1"/>
      <c r="AD18" s="1"/>
      <c r="AF18" s="1">
        <v>13</v>
      </c>
      <c r="AG18" s="1" t="s">
        <v>16</v>
      </c>
      <c r="AH18" s="1"/>
      <c r="AI18" s="1"/>
      <c r="AJ18" s="1"/>
    </row>
    <row r="19" spans="2:36" ht="18" customHeight="1" x14ac:dyDescent="0.2">
      <c r="B19" s="1">
        <v>14</v>
      </c>
      <c r="C19" s="1" t="s">
        <v>17</v>
      </c>
      <c r="D19" s="1"/>
      <c r="E19" s="1"/>
      <c r="F19" s="1"/>
      <c r="H19" s="1">
        <v>14</v>
      </c>
      <c r="I19" s="1" t="s">
        <v>17</v>
      </c>
      <c r="J19" s="1"/>
      <c r="K19" s="1"/>
      <c r="L19" s="1"/>
      <c r="N19" s="1">
        <v>14</v>
      </c>
      <c r="O19" s="1" t="s">
        <v>17</v>
      </c>
      <c r="P19" s="1"/>
      <c r="Q19" s="1"/>
      <c r="R19" s="1"/>
      <c r="T19" s="1">
        <v>14</v>
      </c>
      <c r="U19" s="1" t="s">
        <v>17</v>
      </c>
      <c r="V19" s="1"/>
      <c r="W19" s="1"/>
      <c r="X19" s="1"/>
      <c r="Z19" s="1">
        <v>14</v>
      </c>
      <c r="AA19" s="1" t="s">
        <v>17</v>
      </c>
      <c r="AB19" s="1"/>
      <c r="AC19" s="1"/>
      <c r="AD19" s="1"/>
      <c r="AF19" s="1">
        <v>14</v>
      </c>
      <c r="AG19" s="1" t="s">
        <v>17</v>
      </c>
      <c r="AH19" s="1"/>
      <c r="AI19" s="1"/>
      <c r="AJ19" s="1"/>
    </row>
    <row r="20" spans="2:36" ht="18" customHeight="1" x14ac:dyDescent="0.2">
      <c r="B20" s="1">
        <v>15</v>
      </c>
      <c r="C20" s="1" t="s">
        <v>18</v>
      </c>
      <c r="D20" s="1"/>
      <c r="E20" s="1"/>
      <c r="F20" s="1"/>
      <c r="H20" s="1">
        <v>15</v>
      </c>
      <c r="I20" s="1" t="s">
        <v>18</v>
      </c>
      <c r="J20" s="1"/>
      <c r="K20" s="1"/>
      <c r="L20" s="1"/>
      <c r="N20" s="1">
        <v>15</v>
      </c>
      <c r="O20" s="1" t="s">
        <v>18</v>
      </c>
      <c r="P20" s="1"/>
      <c r="Q20" s="1"/>
      <c r="R20" s="1"/>
      <c r="T20" s="1">
        <v>15</v>
      </c>
      <c r="U20" s="1" t="s">
        <v>18</v>
      </c>
      <c r="V20" s="1"/>
      <c r="W20" s="1"/>
      <c r="X20" s="1"/>
      <c r="Z20" s="1">
        <v>15</v>
      </c>
      <c r="AA20" s="1" t="s">
        <v>18</v>
      </c>
      <c r="AB20" s="1"/>
      <c r="AC20" s="1"/>
      <c r="AD20" s="1"/>
      <c r="AF20" s="1">
        <v>15</v>
      </c>
      <c r="AG20" s="1" t="s">
        <v>18</v>
      </c>
      <c r="AH20" s="1"/>
      <c r="AI20" s="1"/>
      <c r="AJ20" s="1"/>
    </row>
    <row r="21" spans="2:36" ht="18" customHeight="1" x14ac:dyDescent="0.2">
      <c r="B21" s="1">
        <v>16</v>
      </c>
      <c r="C21" s="1" t="s">
        <v>19</v>
      </c>
      <c r="D21" s="1"/>
      <c r="E21" s="1"/>
      <c r="F21" s="1"/>
      <c r="H21" s="1">
        <v>16</v>
      </c>
      <c r="I21" s="1" t="s">
        <v>19</v>
      </c>
      <c r="J21" s="1"/>
      <c r="K21" s="1"/>
      <c r="L21" s="1"/>
      <c r="N21" s="1">
        <v>16</v>
      </c>
      <c r="O21" s="1" t="s">
        <v>19</v>
      </c>
      <c r="P21" s="1"/>
      <c r="Q21" s="1"/>
      <c r="R21" s="1"/>
      <c r="T21" s="1">
        <v>16</v>
      </c>
      <c r="U21" s="1" t="s">
        <v>19</v>
      </c>
      <c r="V21" s="1"/>
      <c r="W21" s="1"/>
      <c r="X21" s="1"/>
      <c r="Z21" s="1">
        <v>16</v>
      </c>
      <c r="AA21" s="1" t="s">
        <v>19</v>
      </c>
      <c r="AB21" s="1"/>
      <c r="AC21" s="1"/>
      <c r="AD21" s="1"/>
      <c r="AF21" s="1">
        <v>16</v>
      </c>
      <c r="AG21" s="1" t="s">
        <v>19</v>
      </c>
      <c r="AH21" s="1"/>
      <c r="AI21" s="1"/>
      <c r="AJ21" s="1"/>
    </row>
    <row r="22" spans="2:36" ht="18" customHeight="1" x14ac:dyDescent="0.2">
      <c r="B22" s="1">
        <v>17</v>
      </c>
      <c r="C22" s="1" t="s">
        <v>20</v>
      </c>
      <c r="D22" s="1"/>
      <c r="E22" s="1"/>
      <c r="F22" s="1"/>
      <c r="H22" s="1">
        <v>17</v>
      </c>
      <c r="I22" s="1" t="s">
        <v>20</v>
      </c>
      <c r="J22" s="1"/>
      <c r="K22" s="1"/>
      <c r="L22" s="1"/>
      <c r="N22" s="1">
        <v>17</v>
      </c>
      <c r="O22" s="1" t="s">
        <v>20</v>
      </c>
      <c r="P22" s="1"/>
      <c r="Q22" s="1"/>
      <c r="R22" s="1"/>
      <c r="T22" s="1">
        <v>17</v>
      </c>
      <c r="U22" s="1" t="s">
        <v>20</v>
      </c>
      <c r="V22" s="1"/>
      <c r="W22" s="1"/>
      <c r="X22" s="1"/>
      <c r="Z22" s="1">
        <v>17</v>
      </c>
      <c r="AA22" s="1" t="s">
        <v>20</v>
      </c>
      <c r="AB22" s="1"/>
      <c r="AC22" s="1"/>
      <c r="AD22" s="1"/>
      <c r="AF22" s="1">
        <v>17</v>
      </c>
      <c r="AG22" s="1" t="s">
        <v>20</v>
      </c>
      <c r="AH22" s="1"/>
      <c r="AI22" s="1"/>
      <c r="AJ22" s="1"/>
    </row>
    <row r="23" spans="2:36" ht="18" customHeight="1" x14ac:dyDescent="0.2">
      <c r="B23" s="1">
        <v>18</v>
      </c>
      <c r="C23" s="1" t="s">
        <v>21</v>
      </c>
      <c r="D23" s="1"/>
      <c r="E23" s="1"/>
      <c r="F23" s="1"/>
      <c r="H23" s="1">
        <v>18</v>
      </c>
      <c r="I23" s="1" t="s">
        <v>21</v>
      </c>
      <c r="J23" s="1"/>
      <c r="K23" s="1"/>
      <c r="L23" s="1"/>
      <c r="N23" s="1">
        <v>18</v>
      </c>
      <c r="O23" s="1" t="s">
        <v>21</v>
      </c>
      <c r="P23" s="1"/>
      <c r="Q23" s="1"/>
      <c r="R23" s="1"/>
      <c r="T23" s="1">
        <v>18</v>
      </c>
      <c r="U23" s="1" t="s">
        <v>21</v>
      </c>
      <c r="V23" s="1"/>
      <c r="W23" s="1"/>
      <c r="X23" s="1"/>
      <c r="Z23" s="1">
        <v>18</v>
      </c>
      <c r="AA23" s="1" t="s">
        <v>21</v>
      </c>
      <c r="AB23" s="1"/>
      <c r="AC23" s="1"/>
      <c r="AD23" s="1"/>
      <c r="AF23" s="1">
        <v>18</v>
      </c>
      <c r="AG23" s="1" t="s">
        <v>21</v>
      </c>
      <c r="AH23" s="1"/>
      <c r="AI23" s="1"/>
      <c r="AJ23" s="1"/>
    </row>
    <row r="24" spans="2:36" ht="18" customHeight="1" x14ac:dyDescent="0.2">
      <c r="B24" s="1">
        <v>19</v>
      </c>
      <c r="C24" s="1" t="s">
        <v>22</v>
      </c>
      <c r="D24" s="1"/>
      <c r="E24" s="1"/>
      <c r="F24" s="1"/>
      <c r="H24" s="1">
        <v>19</v>
      </c>
      <c r="I24" s="1" t="s">
        <v>22</v>
      </c>
      <c r="J24" s="1"/>
      <c r="K24" s="1"/>
      <c r="L24" s="1"/>
      <c r="N24" s="1">
        <v>19</v>
      </c>
      <c r="O24" s="1" t="s">
        <v>22</v>
      </c>
      <c r="P24" s="1"/>
      <c r="Q24" s="1"/>
      <c r="R24" s="1"/>
      <c r="T24" s="1">
        <v>19</v>
      </c>
      <c r="U24" s="1" t="s">
        <v>22</v>
      </c>
      <c r="V24" s="1"/>
      <c r="W24" s="1"/>
      <c r="X24" s="1"/>
      <c r="Z24" s="1">
        <v>19</v>
      </c>
      <c r="AA24" s="1" t="s">
        <v>22</v>
      </c>
      <c r="AB24" s="1"/>
      <c r="AC24" s="1"/>
      <c r="AD24" s="1"/>
      <c r="AF24" s="1">
        <v>19</v>
      </c>
      <c r="AG24" s="1" t="s">
        <v>22</v>
      </c>
      <c r="AH24" s="1"/>
      <c r="AI24" s="1"/>
      <c r="AJ24" s="1"/>
    </row>
    <row r="25" spans="2:36" ht="18" customHeight="1" x14ac:dyDescent="0.2">
      <c r="B25" s="1">
        <v>20</v>
      </c>
      <c r="C25" s="1" t="s">
        <v>23</v>
      </c>
      <c r="D25" s="1"/>
      <c r="E25" s="1"/>
      <c r="F25" s="1"/>
      <c r="H25" s="1">
        <v>20</v>
      </c>
      <c r="I25" s="1" t="s">
        <v>23</v>
      </c>
      <c r="J25" s="1"/>
      <c r="K25" s="1"/>
      <c r="L25" s="1"/>
      <c r="N25" s="1">
        <v>20</v>
      </c>
      <c r="O25" s="1" t="s">
        <v>23</v>
      </c>
      <c r="P25" s="1"/>
      <c r="Q25" s="1"/>
      <c r="R25" s="1"/>
      <c r="T25" s="1">
        <v>20</v>
      </c>
      <c r="U25" s="1" t="s">
        <v>23</v>
      </c>
      <c r="V25" s="1"/>
      <c r="W25" s="1"/>
      <c r="X25" s="1"/>
      <c r="Z25" s="1">
        <v>20</v>
      </c>
      <c r="AA25" s="1" t="s">
        <v>23</v>
      </c>
      <c r="AB25" s="1"/>
      <c r="AC25" s="1"/>
      <c r="AD25" s="1"/>
      <c r="AF25" s="1">
        <v>20</v>
      </c>
      <c r="AG25" s="1" t="s">
        <v>23</v>
      </c>
      <c r="AH25" s="1"/>
      <c r="AI25" s="1"/>
      <c r="AJ25" s="1"/>
    </row>
    <row r="26" spans="2:36" ht="18" customHeight="1" x14ac:dyDescent="0.2">
      <c r="B26" s="1">
        <v>21</v>
      </c>
      <c r="C26" s="1" t="s">
        <v>24</v>
      </c>
      <c r="D26" s="1"/>
      <c r="E26" s="1"/>
      <c r="F26" s="1"/>
      <c r="H26" s="1">
        <v>21</v>
      </c>
      <c r="I26" s="1" t="s">
        <v>24</v>
      </c>
      <c r="J26" s="1"/>
      <c r="K26" s="1"/>
      <c r="L26" s="1"/>
      <c r="N26" s="1">
        <v>21</v>
      </c>
      <c r="O26" s="1" t="s">
        <v>24</v>
      </c>
      <c r="P26" s="1"/>
      <c r="Q26" s="1"/>
      <c r="R26" s="1"/>
      <c r="T26" s="1">
        <v>21</v>
      </c>
      <c r="U26" s="1" t="s">
        <v>24</v>
      </c>
      <c r="V26" s="1"/>
      <c r="W26" s="1"/>
      <c r="X26" s="1"/>
      <c r="Z26" s="1">
        <v>21</v>
      </c>
      <c r="AA26" s="1" t="s">
        <v>24</v>
      </c>
      <c r="AB26" s="1"/>
      <c r="AC26" s="1"/>
      <c r="AD26" s="1"/>
      <c r="AF26" s="1">
        <v>21</v>
      </c>
      <c r="AG26" s="1" t="s">
        <v>24</v>
      </c>
      <c r="AH26" s="1"/>
      <c r="AI26" s="1"/>
      <c r="AJ26" s="1"/>
    </row>
    <row r="27" spans="2:36" ht="18" customHeight="1" x14ac:dyDescent="0.2">
      <c r="B27" s="1">
        <v>22</v>
      </c>
      <c r="C27" s="1" t="s">
        <v>25</v>
      </c>
      <c r="D27" s="1"/>
      <c r="E27" s="1"/>
      <c r="F27" s="1"/>
      <c r="H27" s="1">
        <v>22</v>
      </c>
      <c r="I27" s="1" t="s">
        <v>25</v>
      </c>
      <c r="J27" s="1"/>
      <c r="K27" s="1"/>
      <c r="L27" s="1"/>
      <c r="N27" s="1">
        <v>22</v>
      </c>
      <c r="O27" s="1" t="s">
        <v>25</v>
      </c>
      <c r="P27" s="1"/>
      <c r="Q27" s="1"/>
      <c r="R27" s="1"/>
      <c r="T27" s="1">
        <v>22</v>
      </c>
      <c r="U27" s="1" t="s">
        <v>25</v>
      </c>
      <c r="V27" s="1"/>
      <c r="W27" s="1"/>
      <c r="X27" s="1"/>
      <c r="Z27" s="1">
        <v>22</v>
      </c>
      <c r="AA27" s="1" t="s">
        <v>25</v>
      </c>
      <c r="AB27" s="1"/>
      <c r="AC27" s="1"/>
      <c r="AD27" s="1"/>
      <c r="AF27" s="1">
        <v>22</v>
      </c>
      <c r="AG27" s="1" t="s">
        <v>25</v>
      </c>
      <c r="AH27" s="1"/>
      <c r="AI27" s="1"/>
      <c r="AJ27" s="1"/>
    </row>
    <row r="28" spans="2:36" ht="18" customHeight="1" x14ac:dyDescent="0.2">
      <c r="B28" s="1">
        <v>23</v>
      </c>
      <c r="C28" s="1" t="s">
        <v>26</v>
      </c>
      <c r="D28" s="1"/>
      <c r="E28" s="1"/>
      <c r="F28" s="1"/>
      <c r="H28" s="1">
        <v>23</v>
      </c>
      <c r="I28" s="1" t="s">
        <v>26</v>
      </c>
      <c r="J28" s="1"/>
      <c r="K28" s="1"/>
      <c r="L28" s="1"/>
      <c r="N28" s="1">
        <v>23</v>
      </c>
      <c r="O28" s="1" t="s">
        <v>26</v>
      </c>
      <c r="P28" s="1"/>
      <c r="Q28" s="1"/>
      <c r="R28" s="1"/>
      <c r="T28" s="1">
        <v>23</v>
      </c>
      <c r="U28" s="1" t="s">
        <v>26</v>
      </c>
      <c r="V28" s="1"/>
      <c r="W28" s="1"/>
      <c r="X28" s="1"/>
      <c r="Z28" s="1">
        <v>23</v>
      </c>
      <c r="AA28" s="1" t="s">
        <v>26</v>
      </c>
      <c r="AB28" s="1"/>
      <c r="AC28" s="1"/>
      <c r="AD28" s="1"/>
      <c r="AF28" s="1">
        <v>23</v>
      </c>
      <c r="AG28" s="1" t="s">
        <v>26</v>
      </c>
      <c r="AH28" s="1"/>
      <c r="AI28" s="1"/>
      <c r="AJ28" s="1"/>
    </row>
    <row r="29" spans="2:36" ht="18" customHeight="1" x14ac:dyDescent="0.2">
      <c r="B29" s="1">
        <v>24</v>
      </c>
      <c r="C29" s="1" t="s">
        <v>27</v>
      </c>
      <c r="D29" s="1"/>
      <c r="E29" s="1"/>
      <c r="F29" s="1"/>
      <c r="H29" s="1">
        <v>24</v>
      </c>
      <c r="I29" s="1" t="s">
        <v>27</v>
      </c>
      <c r="J29" s="1"/>
      <c r="K29" s="1"/>
      <c r="L29" s="1"/>
      <c r="N29" s="1">
        <v>24</v>
      </c>
      <c r="O29" s="1" t="s">
        <v>27</v>
      </c>
      <c r="P29" s="1"/>
      <c r="Q29" s="1"/>
      <c r="R29" s="1"/>
      <c r="T29" s="1">
        <v>24</v>
      </c>
      <c r="U29" s="1" t="s">
        <v>27</v>
      </c>
      <c r="V29" s="1"/>
      <c r="W29" s="1"/>
      <c r="X29" s="1"/>
      <c r="Z29" s="1">
        <v>24</v>
      </c>
      <c r="AA29" s="1" t="s">
        <v>27</v>
      </c>
      <c r="AB29" s="1"/>
      <c r="AC29" s="1"/>
      <c r="AD29" s="1"/>
      <c r="AF29" s="1">
        <v>24</v>
      </c>
      <c r="AG29" s="1" t="s">
        <v>27</v>
      </c>
      <c r="AH29" s="1"/>
      <c r="AI29" s="1"/>
      <c r="AJ29" s="1"/>
    </row>
    <row r="30" spans="2:36" ht="18" customHeight="1" x14ac:dyDescent="0.2">
      <c r="B30" s="1">
        <v>25</v>
      </c>
      <c r="C30" s="1" t="s">
        <v>28</v>
      </c>
      <c r="D30" s="1"/>
      <c r="E30" s="1"/>
      <c r="F30" s="1"/>
      <c r="H30" s="1">
        <v>25</v>
      </c>
      <c r="I30" s="1" t="s">
        <v>28</v>
      </c>
      <c r="J30" s="1"/>
      <c r="K30" s="1"/>
      <c r="L30" s="1"/>
      <c r="N30" s="1">
        <v>25</v>
      </c>
      <c r="O30" s="1" t="s">
        <v>28</v>
      </c>
      <c r="P30" s="1"/>
      <c r="Q30" s="1"/>
      <c r="R30" s="1"/>
      <c r="T30" s="1">
        <v>25</v>
      </c>
      <c r="U30" s="1" t="s">
        <v>28</v>
      </c>
      <c r="V30" s="1"/>
      <c r="W30" s="1"/>
      <c r="X30" s="1"/>
      <c r="Z30" s="1">
        <v>25</v>
      </c>
      <c r="AA30" s="1" t="s">
        <v>28</v>
      </c>
      <c r="AB30" s="1"/>
      <c r="AC30" s="1"/>
      <c r="AD30" s="1"/>
      <c r="AF30" s="1">
        <v>25</v>
      </c>
      <c r="AG30" s="1" t="s">
        <v>28</v>
      </c>
      <c r="AH30" s="1"/>
      <c r="AI30" s="1"/>
      <c r="AJ30" s="1"/>
    </row>
    <row r="31" spans="2:36" ht="18" customHeight="1" x14ac:dyDescent="0.2">
      <c r="B31" s="1">
        <v>26</v>
      </c>
      <c r="C31" s="1" t="s">
        <v>29</v>
      </c>
      <c r="D31" s="1"/>
      <c r="E31" s="1"/>
      <c r="F31" s="1"/>
      <c r="H31" s="1">
        <v>26</v>
      </c>
      <c r="I31" s="1" t="s">
        <v>29</v>
      </c>
      <c r="J31" s="1"/>
      <c r="K31" s="1"/>
      <c r="L31" s="1"/>
      <c r="N31" s="1">
        <v>26</v>
      </c>
      <c r="O31" s="1" t="s">
        <v>29</v>
      </c>
      <c r="P31" s="1"/>
      <c r="Q31" s="1"/>
      <c r="R31" s="1"/>
      <c r="T31" s="1">
        <v>26</v>
      </c>
      <c r="U31" s="1" t="s">
        <v>29</v>
      </c>
      <c r="V31" s="1"/>
      <c r="W31" s="1"/>
      <c r="X31" s="1"/>
      <c r="Z31" s="1">
        <v>26</v>
      </c>
      <c r="AA31" s="1" t="s">
        <v>29</v>
      </c>
      <c r="AB31" s="1"/>
      <c r="AC31" s="1"/>
      <c r="AD31" s="1"/>
      <c r="AF31" s="1">
        <v>26</v>
      </c>
      <c r="AG31" s="1" t="s">
        <v>29</v>
      </c>
      <c r="AH31" s="1"/>
      <c r="AI31" s="1"/>
      <c r="AJ31" s="1"/>
    </row>
    <row r="32" spans="2:36" ht="18" customHeight="1" x14ac:dyDescent="0.2">
      <c r="B32" s="1">
        <v>27</v>
      </c>
      <c r="C32" s="1" t="s">
        <v>30</v>
      </c>
      <c r="D32" s="1"/>
      <c r="E32" s="1"/>
      <c r="F32" s="1"/>
      <c r="H32" s="1">
        <v>27</v>
      </c>
      <c r="I32" s="1" t="s">
        <v>30</v>
      </c>
      <c r="J32" s="1"/>
      <c r="K32" s="1"/>
      <c r="L32" s="1"/>
      <c r="N32" s="1">
        <v>27</v>
      </c>
      <c r="O32" s="1" t="s">
        <v>30</v>
      </c>
      <c r="P32" s="1"/>
      <c r="Q32" s="1"/>
      <c r="R32" s="1"/>
      <c r="T32" s="1">
        <v>27</v>
      </c>
      <c r="U32" s="1" t="s">
        <v>30</v>
      </c>
      <c r="V32" s="1"/>
      <c r="W32" s="1"/>
      <c r="X32" s="1"/>
      <c r="Z32" s="1">
        <v>27</v>
      </c>
      <c r="AA32" s="1" t="s">
        <v>30</v>
      </c>
      <c r="AB32" s="1"/>
      <c r="AC32" s="1"/>
      <c r="AD32" s="1"/>
      <c r="AF32" s="1">
        <v>27</v>
      </c>
      <c r="AG32" s="1" t="s">
        <v>30</v>
      </c>
      <c r="AH32" s="1"/>
      <c r="AI32" s="1"/>
      <c r="AJ32" s="1"/>
    </row>
    <row r="33" spans="2:36" ht="18" customHeight="1" x14ac:dyDescent="0.2">
      <c r="B33" s="1">
        <v>28</v>
      </c>
      <c r="C33" s="1" t="s">
        <v>31</v>
      </c>
      <c r="D33" s="1"/>
      <c r="E33" s="1"/>
      <c r="F33" s="1"/>
      <c r="H33" s="1">
        <v>28</v>
      </c>
      <c r="I33" s="1" t="s">
        <v>31</v>
      </c>
      <c r="J33" s="1"/>
      <c r="K33" s="1"/>
      <c r="L33" s="1"/>
      <c r="N33" s="1">
        <v>28</v>
      </c>
      <c r="O33" s="1" t="s">
        <v>31</v>
      </c>
      <c r="P33" s="1"/>
      <c r="Q33" s="1"/>
      <c r="R33" s="1"/>
      <c r="T33" s="1">
        <v>28</v>
      </c>
      <c r="U33" s="1" t="s">
        <v>31</v>
      </c>
      <c r="V33" s="1"/>
      <c r="W33" s="1"/>
      <c r="X33" s="1"/>
      <c r="Z33" s="1">
        <v>28</v>
      </c>
      <c r="AA33" s="1" t="s">
        <v>31</v>
      </c>
      <c r="AB33" s="1"/>
      <c r="AC33" s="1"/>
      <c r="AD33" s="1"/>
      <c r="AF33" s="1">
        <v>28</v>
      </c>
      <c r="AG33" s="1" t="s">
        <v>31</v>
      </c>
      <c r="AH33" s="1"/>
      <c r="AI33" s="1"/>
      <c r="AJ33" s="1"/>
    </row>
    <row r="34" spans="2:36" ht="18" customHeight="1" x14ac:dyDescent="0.2">
      <c r="B34" s="1">
        <v>29</v>
      </c>
      <c r="C34" s="1" t="s">
        <v>32</v>
      </c>
      <c r="D34" s="1"/>
      <c r="E34" s="1"/>
      <c r="F34" s="1"/>
      <c r="H34" s="1">
        <v>29</v>
      </c>
      <c r="I34" s="1" t="s">
        <v>32</v>
      </c>
      <c r="J34" s="1"/>
      <c r="K34" s="1"/>
      <c r="L34" s="1"/>
      <c r="N34" s="1">
        <v>29</v>
      </c>
      <c r="O34" s="1" t="s">
        <v>32</v>
      </c>
      <c r="P34" s="1"/>
      <c r="Q34" s="1"/>
      <c r="R34" s="1"/>
      <c r="T34" s="1">
        <v>29</v>
      </c>
      <c r="U34" s="1" t="s">
        <v>32</v>
      </c>
      <c r="V34" s="1"/>
      <c r="W34" s="1"/>
      <c r="X34" s="1"/>
      <c r="Z34" s="1">
        <v>29</v>
      </c>
      <c r="AA34" s="1" t="s">
        <v>32</v>
      </c>
      <c r="AB34" s="1"/>
      <c r="AC34" s="1"/>
      <c r="AD34" s="1"/>
      <c r="AF34" s="1">
        <v>29</v>
      </c>
      <c r="AG34" s="1" t="s">
        <v>32</v>
      </c>
      <c r="AH34" s="1"/>
      <c r="AI34" s="1"/>
      <c r="AJ34" s="1"/>
    </row>
    <row r="35" spans="2:36" ht="18" customHeight="1" x14ac:dyDescent="0.2">
      <c r="B35" s="1">
        <v>30</v>
      </c>
      <c r="C35" s="1" t="s">
        <v>33</v>
      </c>
      <c r="D35" s="1"/>
      <c r="E35" s="1"/>
      <c r="F35" s="1"/>
      <c r="H35" s="1">
        <v>30</v>
      </c>
      <c r="I35" s="1" t="s">
        <v>33</v>
      </c>
      <c r="J35" s="1"/>
      <c r="K35" s="1"/>
      <c r="L35" s="1"/>
      <c r="N35" s="1">
        <v>30</v>
      </c>
      <c r="O35" s="1" t="s">
        <v>33</v>
      </c>
      <c r="P35" s="1"/>
      <c r="Q35" s="1"/>
      <c r="R35" s="1"/>
      <c r="T35" s="1">
        <v>30</v>
      </c>
      <c r="U35" s="1" t="s">
        <v>33</v>
      </c>
      <c r="V35" s="1"/>
      <c r="W35" s="1"/>
      <c r="X35" s="1"/>
      <c r="Z35" s="1">
        <v>30</v>
      </c>
      <c r="AA35" s="1" t="s">
        <v>33</v>
      </c>
      <c r="AB35" s="1"/>
      <c r="AC35" s="1"/>
      <c r="AD35" s="1"/>
      <c r="AF35" s="1">
        <v>30</v>
      </c>
      <c r="AG35" s="1" t="s">
        <v>33</v>
      </c>
      <c r="AH35" s="1"/>
      <c r="AI35" s="1"/>
      <c r="AJ35" s="1"/>
    </row>
    <row r="36" spans="2:36" ht="18" customHeight="1" x14ac:dyDescent="0.2">
      <c r="B36" s="1">
        <v>31</v>
      </c>
      <c r="C36" s="1" t="s">
        <v>34</v>
      </c>
      <c r="D36" s="1"/>
      <c r="E36" s="1"/>
      <c r="F36" s="1"/>
      <c r="H36" s="1">
        <v>31</v>
      </c>
      <c r="I36" s="1" t="s">
        <v>34</v>
      </c>
      <c r="J36" s="1"/>
      <c r="K36" s="1"/>
      <c r="L36" s="1"/>
      <c r="N36" s="1">
        <v>31</v>
      </c>
      <c r="O36" s="1" t="s">
        <v>34</v>
      </c>
      <c r="P36" s="1"/>
      <c r="Q36" s="1"/>
      <c r="R36" s="1"/>
      <c r="T36" s="1">
        <v>31</v>
      </c>
      <c r="U36" s="1" t="s">
        <v>34</v>
      </c>
      <c r="V36" s="1"/>
      <c r="W36" s="1"/>
      <c r="X36" s="1"/>
      <c r="Z36" s="1">
        <v>31</v>
      </c>
      <c r="AA36" s="1" t="s">
        <v>34</v>
      </c>
      <c r="AB36" s="1"/>
      <c r="AC36" s="1"/>
      <c r="AD36" s="1"/>
      <c r="AF36" s="1">
        <v>31</v>
      </c>
      <c r="AG36" s="1" t="s">
        <v>34</v>
      </c>
      <c r="AH36" s="1"/>
      <c r="AI36" s="1"/>
      <c r="AJ36" s="1"/>
    </row>
    <row r="37" spans="2:36" ht="18" customHeight="1" x14ac:dyDescent="0.2">
      <c r="B37" s="1">
        <v>32</v>
      </c>
      <c r="C37" s="1" t="s">
        <v>35</v>
      </c>
      <c r="D37" s="1"/>
      <c r="E37" s="1"/>
      <c r="F37" s="1"/>
      <c r="H37" s="1">
        <v>32</v>
      </c>
      <c r="I37" s="1" t="s">
        <v>35</v>
      </c>
      <c r="J37" s="1"/>
      <c r="K37" s="1"/>
      <c r="L37" s="1"/>
      <c r="N37" s="1">
        <v>32</v>
      </c>
      <c r="O37" s="1" t="s">
        <v>35</v>
      </c>
      <c r="P37" s="1"/>
      <c r="Q37" s="1"/>
      <c r="R37" s="1"/>
      <c r="T37" s="1">
        <v>32</v>
      </c>
      <c r="U37" s="1" t="s">
        <v>35</v>
      </c>
      <c r="V37" s="1"/>
      <c r="W37" s="1"/>
      <c r="X37" s="1"/>
      <c r="Z37" s="1">
        <v>32</v>
      </c>
      <c r="AA37" s="1" t="s">
        <v>35</v>
      </c>
      <c r="AB37" s="1"/>
      <c r="AC37" s="1"/>
      <c r="AD37" s="1"/>
      <c r="AF37" s="1">
        <v>32</v>
      </c>
      <c r="AG37" s="1" t="s">
        <v>35</v>
      </c>
      <c r="AH37" s="1"/>
      <c r="AI37" s="1"/>
      <c r="AJ37" s="1"/>
    </row>
    <row r="38" spans="2:36" ht="18" customHeight="1" x14ac:dyDescent="0.2">
      <c r="B38" s="1">
        <v>33</v>
      </c>
      <c r="C38" s="1" t="s">
        <v>36</v>
      </c>
      <c r="D38" s="1"/>
      <c r="E38" s="1"/>
      <c r="F38" s="1"/>
      <c r="H38" s="1">
        <v>33</v>
      </c>
      <c r="I38" s="1" t="s">
        <v>36</v>
      </c>
      <c r="J38" s="1"/>
      <c r="K38" s="1"/>
      <c r="L38" s="1"/>
      <c r="N38" s="1">
        <v>33</v>
      </c>
      <c r="O38" s="1" t="s">
        <v>36</v>
      </c>
      <c r="P38" s="1"/>
      <c r="Q38" s="1"/>
      <c r="R38" s="1"/>
      <c r="T38" s="1">
        <v>33</v>
      </c>
      <c r="U38" s="1" t="s">
        <v>36</v>
      </c>
      <c r="V38" s="1"/>
      <c r="W38" s="1"/>
      <c r="X38" s="1"/>
      <c r="Z38" s="1">
        <v>33</v>
      </c>
      <c r="AA38" s="1" t="s">
        <v>36</v>
      </c>
      <c r="AB38" s="1"/>
      <c r="AC38" s="1"/>
      <c r="AD38" s="1"/>
      <c r="AF38" s="1">
        <v>33</v>
      </c>
      <c r="AG38" s="1" t="s">
        <v>36</v>
      </c>
      <c r="AH38" s="1"/>
      <c r="AI38" s="1"/>
      <c r="AJ38" s="1"/>
    </row>
    <row r="39" spans="2:36" ht="18" customHeight="1" x14ac:dyDescent="0.2">
      <c r="B39" s="1">
        <v>34</v>
      </c>
      <c r="C39" s="1" t="s">
        <v>37</v>
      </c>
      <c r="D39" s="1"/>
      <c r="E39" s="1"/>
      <c r="F39" s="1"/>
      <c r="H39" s="1">
        <v>34</v>
      </c>
      <c r="I39" s="1" t="s">
        <v>37</v>
      </c>
      <c r="J39" s="1"/>
      <c r="K39" s="1"/>
      <c r="L39" s="1"/>
      <c r="N39" s="1">
        <v>34</v>
      </c>
      <c r="O39" s="1" t="s">
        <v>37</v>
      </c>
      <c r="P39" s="1"/>
      <c r="Q39" s="1"/>
      <c r="R39" s="1"/>
      <c r="T39" s="1">
        <v>34</v>
      </c>
      <c r="U39" s="1" t="s">
        <v>37</v>
      </c>
      <c r="V39" s="1"/>
      <c r="W39" s="1"/>
      <c r="X39" s="1"/>
      <c r="Z39" s="1">
        <v>34</v>
      </c>
      <c r="AA39" s="1" t="s">
        <v>37</v>
      </c>
      <c r="AB39" s="1"/>
      <c r="AC39" s="1"/>
      <c r="AD39" s="1"/>
      <c r="AF39" s="1">
        <v>34</v>
      </c>
      <c r="AG39" s="1" t="s">
        <v>37</v>
      </c>
      <c r="AH39" s="1"/>
      <c r="AI39" s="1"/>
      <c r="AJ39" s="1"/>
    </row>
    <row r="40" spans="2:36" ht="18" customHeight="1" x14ac:dyDescent="0.2">
      <c r="B40" s="1">
        <v>35</v>
      </c>
      <c r="C40" s="1" t="s">
        <v>38</v>
      </c>
      <c r="D40" s="1"/>
      <c r="E40" s="1"/>
      <c r="F40" s="1"/>
      <c r="H40" s="1">
        <v>35</v>
      </c>
      <c r="I40" s="1" t="s">
        <v>38</v>
      </c>
      <c r="J40" s="1"/>
      <c r="K40" s="1"/>
      <c r="L40" s="1"/>
      <c r="N40" s="1">
        <v>35</v>
      </c>
      <c r="O40" s="1" t="s">
        <v>38</v>
      </c>
      <c r="P40" s="1"/>
      <c r="Q40" s="1"/>
      <c r="R40" s="1"/>
      <c r="T40" s="1">
        <v>35</v>
      </c>
      <c r="U40" s="1" t="s">
        <v>38</v>
      </c>
      <c r="V40" s="1"/>
      <c r="W40" s="1"/>
      <c r="X40" s="1"/>
      <c r="Z40" s="1">
        <v>35</v>
      </c>
      <c r="AA40" s="1" t="s">
        <v>38</v>
      </c>
      <c r="AB40" s="1"/>
      <c r="AC40" s="1"/>
      <c r="AD40" s="1"/>
      <c r="AF40" s="1">
        <v>35</v>
      </c>
      <c r="AG40" s="1" t="s">
        <v>38</v>
      </c>
      <c r="AH40" s="1"/>
      <c r="AI40" s="1"/>
      <c r="AJ40" s="1"/>
    </row>
    <row r="41" spans="2:36" ht="18" customHeight="1" x14ac:dyDescent="0.2">
      <c r="B41" s="1">
        <v>36</v>
      </c>
      <c r="C41" s="1" t="s">
        <v>39</v>
      </c>
      <c r="D41" s="1"/>
      <c r="E41" s="1"/>
      <c r="F41" s="1"/>
      <c r="H41" s="1">
        <v>36</v>
      </c>
      <c r="I41" s="1" t="s">
        <v>39</v>
      </c>
      <c r="J41" s="1"/>
      <c r="K41" s="1"/>
      <c r="L41" s="1"/>
      <c r="N41" s="1">
        <v>36</v>
      </c>
      <c r="O41" s="1" t="s">
        <v>39</v>
      </c>
      <c r="P41" s="1"/>
      <c r="Q41" s="1"/>
      <c r="R41" s="1"/>
      <c r="T41" s="1">
        <v>36</v>
      </c>
      <c r="U41" s="1" t="s">
        <v>39</v>
      </c>
      <c r="V41" s="1"/>
      <c r="W41" s="1"/>
      <c r="X41" s="1"/>
      <c r="Z41" s="1">
        <v>36</v>
      </c>
      <c r="AA41" s="1" t="s">
        <v>39</v>
      </c>
      <c r="AB41" s="1"/>
      <c r="AC41" s="1"/>
      <c r="AD41" s="1"/>
      <c r="AF41" s="1">
        <v>36</v>
      </c>
      <c r="AG41" s="1" t="s">
        <v>39</v>
      </c>
      <c r="AH41" s="1"/>
      <c r="AI41" s="1"/>
      <c r="AJ41" s="1"/>
    </row>
    <row r="42" spans="2:36" ht="18" customHeight="1" x14ac:dyDescent="0.2">
      <c r="B42" s="1">
        <v>37</v>
      </c>
      <c r="C42" s="1" t="s">
        <v>40</v>
      </c>
      <c r="D42" s="1"/>
      <c r="E42" s="1"/>
      <c r="F42" s="1"/>
      <c r="H42" s="1">
        <v>37</v>
      </c>
      <c r="I42" s="1" t="s">
        <v>40</v>
      </c>
      <c r="J42" s="1"/>
      <c r="K42" s="1"/>
      <c r="L42" s="1"/>
      <c r="N42" s="1">
        <v>37</v>
      </c>
      <c r="O42" s="1" t="s">
        <v>40</v>
      </c>
      <c r="P42" s="1"/>
      <c r="Q42" s="1"/>
      <c r="R42" s="1"/>
      <c r="T42" s="1">
        <v>37</v>
      </c>
      <c r="U42" s="1" t="s">
        <v>40</v>
      </c>
      <c r="V42" s="1"/>
      <c r="W42" s="1"/>
      <c r="X42" s="1"/>
      <c r="Z42" s="1">
        <v>37</v>
      </c>
      <c r="AA42" s="1" t="s">
        <v>40</v>
      </c>
      <c r="AB42" s="1"/>
      <c r="AC42" s="1"/>
      <c r="AD42" s="1"/>
      <c r="AF42" s="1">
        <v>37</v>
      </c>
      <c r="AG42" s="1" t="s">
        <v>40</v>
      </c>
      <c r="AH42" s="1"/>
      <c r="AI42" s="1"/>
      <c r="AJ42" s="1"/>
    </row>
    <row r="43" spans="2:36" ht="18" customHeight="1" x14ac:dyDescent="0.2">
      <c r="B43" s="1">
        <v>38</v>
      </c>
      <c r="C43" s="1" t="s">
        <v>41</v>
      </c>
      <c r="D43" s="1"/>
      <c r="E43" s="1"/>
      <c r="F43" s="1"/>
      <c r="H43" s="1">
        <v>38</v>
      </c>
      <c r="I43" s="1" t="s">
        <v>41</v>
      </c>
      <c r="J43" s="1"/>
      <c r="K43" s="1"/>
      <c r="L43" s="1"/>
      <c r="N43" s="1">
        <v>38</v>
      </c>
      <c r="O43" s="1" t="s">
        <v>41</v>
      </c>
      <c r="P43" s="1"/>
      <c r="Q43" s="1"/>
      <c r="R43" s="1"/>
      <c r="T43" s="1">
        <v>38</v>
      </c>
      <c r="U43" s="1" t="s">
        <v>41</v>
      </c>
      <c r="V43" s="1"/>
      <c r="W43" s="1"/>
      <c r="X43" s="1"/>
      <c r="Z43" s="1">
        <v>38</v>
      </c>
      <c r="AA43" s="1" t="s">
        <v>41</v>
      </c>
      <c r="AB43" s="1"/>
      <c r="AC43" s="1"/>
      <c r="AD43" s="1"/>
      <c r="AF43" s="1">
        <v>38</v>
      </c>
      <c r="AG43" s="1" t="s">
        <v>41</v>
      </c>
      <c r="AH43" s="1"/>
      <c r="AI43" s="1"/>
      <c r="AJ43" s="1"/>
    </row>
    <row r="44" spans="2:36" ht="18" customHeight="1" x14ac:dyDescent="0.2">
      <c r="B44" s="1">
        <v>100</v>
      </c>
      <c r="C44" s="1" t="s">
        <v>42</v>
      </c>
      <c r="D44" s="1"/>
      <c r="E44" s="1"/>
      <c r="F44" s="1"/>
      <c r="H44" s="1">
        <v>100</v>
      </c>
      <c r="I44" s="1" t="s">
        <v>42</v>
      </c>
      <c r="J44" s="1"/>
      <c r="K44" s="1"/>
      <c r="L44" s="1"/>
      <c r="N44" s="1">
        <v>100</v>
      </c>
      <c r="O44" s="1" t="s">
        <v>42</v>
      </c>
      <c r="P44" s="1"/>
      <c r="Q44" s="1"/>
      <c r="R44" s="1"/>
      <c r="T44" s="1">
        <v>100</v>
      </c>
      <c r="U44" s="1" t="s">
        <v>42</v>
      </c>
      <c r="V44" s="1"/>
      <c r="W44" s="1"/>
      <c r="X44" s="1"/>
      <c r="Z44" s="1">
        <v>100</v>
      </c>
      <c r="AA44" s="1" t="s">
        <v>42</v>
      </c>
      <c r="AB44" s="1"/>
      <c r="AC44" s="1"/>
      <c r="AD44" s="1"/>
      <c r="AF44" s="1">
        <v>100</v>
      </c>
      <c r="AG44" s="1" t="s">
        <v>42</v>
      </c>
      <c r="AH44" s="1"/>
      <c r="AI44" s="1"/>
      <c r="AJ44" s="1"/>
    </row>
    <row r="45" spans="2:36" ht="18" customHeight="1" x14ac:dyDescent="0.2">
      <c r="B45" s="1">
        <v>101</v>
      </c>
      <c r="C45" s="1" t="s">
        <v>43</v>
      </c>
      <c r="D45" s="1"/>
      <c r="E45" s="1"/>
      <c r="F45" s="1"/>
      <c r="H45" s="1">
        <v>101</v>
      </c>
      <c r="I45" s="1" t="s">
        <v>43</v>
      </c>
      <c r="J45" s="1"/>
      <c r="K45" s="1"/>
      <c r="L45" s="1"/>
      <c r="N45" s="1">
        <v>101</v>
      </c>
      <c r="O45" s="1" t="s">
        <v>43</v>
      </c>
      <c r="P45" s="1"/>
      <c r="Q45" s="1"/>
      <c r="R45" s="1"/>
      <c r="T45" s="1">
        <v>101</v>
      </c>
      <c r="U45" s="1" t="s">
        <v>43</v>
      </c>
      <c r="V45" s="1"/>
      <c r="W45" s="1"/>
      <c r="X45" s="1"/>
      <c r="Z45" s="1">
        <v>101</v>
      </c>
      <c r="AA45" s="1" t="s">
        <v>43</v>
      </c>
      <c r="AB45" s="1"/>
      <c r="AC45" s="1"/>
      <c r="AD45" s="1"/>
      <c r="AF45" s="1">
        <v>101</v>
      </c>
      <c r="AG45" s="1" t="s">
        <v>43</v>
      </c>
      <c r="AH45" s="1"/>
      <c r="AI45" s="1"/>
      <c r="AJ45" s="1"/>
    </row>
    <row r="46" spans="2:36" ht="18" customHeight="1" x14ac:dyDescent="0.2">
      <c r="B46" s="1">
        <v>102</v>
      </c>
      <c r="C46" s="1" t="s">
        <v>44</v>
      </c>
      <c r="D46" s="1"/>
      <c r="E46" s="1"/>
      <c r="F46" s="1"/>
      <c r="H46" s="1">
        <v>102</v>
      </c>
      <c r="I46" s="1" t="s">
        <v>44</v>
      </c>
      <c r="J46" s="1"/>
      <c r="K46" s="1"/>
      <c r="L46" s="1"/>
      <c r="N46" s="1">
        <v>102</v>
      </c>
      <c r="O46" s="1" t="s">
        <v>44</v>
      </c>
      <c r="P46" s="1"/>
      <c r="Q46" s="1"/>
      <c r="R46" s="1"/>
      <c r="T46" s="1">
        <v>102</v>
      </c>
      <c r="U46" s="1" t="s">
        <v>44</v>
      </c>
      <c r="V46" s="1"/>
      <c r="W46" s="1"/>
      <c r="X46" s="1"/>
      <c r="Z46" s="1">
        <v>102</v>
      </c>
      <c r="AA46" s="1" t="s">
        <v>44</v>
      </c>
      <c r="AB46" s="1"/>
      <c r="AC46" s="1"/>
      <c r="AD46" s="1"/>
      <c r="AF46" s="1">
        <v>102</v>
      </c>
      <c r="AG46" s="1" t="s">
        <v>44</v>
      </c>
      <c r="AH46" s="1"/>
      <c r="AI46" s="1"/>
      <c r="AJ46" s="1"/>
    </row>
    <row r="47" spans="2:36" ht="18" customHeight="1" x14ac:dyDescent="0.2">
      <c r="B47" s="1">
        <v>103</v>
      </c>
      <c r="C47" s="1" t="s">
        <v>45</v>
      </c>
      <c r="D47" s="1"/>
      <c r="E47" s="1"/>
      <c r="F47" s="1"/>
      <c r="H47" s="1">
        <v>103</v>
      </c>
      <c r="I47" s="1" t="s">
        <v>45</v>
      </c>
      <c r="J47" s="1"/>
      <c r="K47" s="1"/>
      <c r="L47" s="1"/>
      <c r="N47" s="1">
        <v>103</v>
      </c>
      <c r="O47" s="1" t="s">
        <v>45</v>
      </c>
      <c r="P47" s="1"/>
      <c r="Q47" s="1"/>
      <c r="R47" s="1"/>
      <c r="T47" s="1">
        <v>103</v>
      </c>
      <c r="U47" s="1" t="s">
        <v>45</v>
      </c>
      <c r="V47" s="1"/>
      <c r="W47" s="1"/>
      <c r="X47" s="1"/>
      <c r="Z47" s="1">
        <v>103</v>
      </c>
      <c r="AA47" s="1" t="s">
        <v>45</v>
      </c>
      <c r="AB47" s="1"/>
      <c r="AC47" s="1"/>
      <c r="AD47" s="1"/>
      <c r="AF47" s="1">
        <v>103</v>
      </c>
      <c r="AG47" s="1" t="s">
        <v>45</v>
      </c>
      <c r="AH47" s="1"/>
      <c r="AI47" s="1"/>
      <c r="AJ47" s="1"/>
    </row>
    <row r="48" spans="2:36" ht="18" customHeight="1" x14ac:dyDescent="0.2">
      <c r="B48" s="1">
        <v>104</v>
      </c>
      <c r="C48" s="1" t="s">
        <v>46</v>
      </c>
      <c r="D48" s="1"/>
      <c r="E48" s="1"/>
      <c r="F48" s="1"/>
      <c r="H48" s="1">
        <v>104</v>
      </c>
      <c r="I48" s="1" t="s">
        <v>46</v>
      </c>
      <c r="J48" s="1"/>
      <c r="K48" s="1"/>
      <c r="L48" s="1"/>
      <c r="N48" s="1">
        <v>104</v>
      </c>
      <c r="O48" s="1" t="s">
        <v>46</v>
      </c>
      <c r="P48" s="1"/>
      <c r="Q48" s="1"/>
      <c r="R48" s="1"/>
      <c r="T48" s="1">
        <v>104</v>
      </c>
      <c r="U48" s="1" t="s">
        <v>46</v>
      </c>
      <c r="V48" s="1"/>
      <c r="W48" s="1"/>
      <c r="X48" s="1"/>
      <c r="Z48" s="1">
        <v>104</v>
      </c>
      <c r="AA48" s="1" t="s">
        <v>46</v>
      </c>
      <c r="AB48" s="1"/>
      <c r="AC48" s="1"/>
      <c r="AD48" s="1"/>
      <c r="AF48" s="1">
        <v>104</v>
      </c>
      <c r="AG48" s="1" t="s">
        <v>46</v>
      </c>
      <c r="AH48" s="1"/>
      <c r="AI48" s="1"/>
      <c r="AJ48" s="1"/>
    </row>
    <row r="49" spans="2:36" ht="18" customHeight="1" x14ac:dyDescent="0.2">
      <c r="B49" s="1">
        <v>105</v>
      </c>
      <c r="C49" s="1" t="s">
        <v>47</v>
      </c>
      <c r="D49" s="1"/>
      <c r="E49" s="1"/>
      <c r="F49" s="1"/>
      <c r="H49" s="1">
        <v>105</v>
      </c>
      <c r="I49" s="1" t="s">
        <v>47</v>
      </c>
      <c r="J49" s="1"/>
      <c r="K49" s="1"/>
      <c r="L49" s="1"/>
      <c r="N49" s="1">
        <v>105</v>
      </c>
      <c r="O49" s="1" t="s">
        <v>47</v>
      </c>
      <c r="P49" s="1"/>
      <c r="Q49" s="1"/>
      <c r="R49" s="1"/>
      <c r="T49" s="1">
        <v>105</v>
      </c>
      <c r="U49" s="1" t="s">
        <v>47</v>
      </c>
      <c r="V49" s="1"/>
      <c r="W49" s="1"/>
      <c r="X49" s="1"/>
      <c r="Z49" s="1">
        <v>105</v>
      </c>
      <c r="AA49" s="1" t="s">
        <v>47</v>
      </c>
      <c r="AB49" s="1"/>
      <c r="AC49" s="1"/>
      <c r="AD49" s="1"/>
      <c r="AF49" s="1">
        <v>105</v>
      </c>
      <c r="AG49" s="1" t="s">
        <v>47</v>
      </c>
      <c r="AH49" s="1"/>
      <c r="AI49" s="1"/>
      <c r="AJ49" s="1"/>
    </row>
    <row r="50" spans="2:36" ht="18" customHeight="1" x14ac:dyDescent="0.2">
      <c r="B50" s="1">
        <v>106</v>
      </c>
      <c r="C50" s="1" t="s">
        <v>48</v>
      </c>
      <c r="D50" s="1"/>
      <c r="E50" s="1"/>
      <c r="F50" s="1"/>
      <c r="H50" s="1">
        <v>106</v>
      </c>
      <c r="I50" s="1" t="s">
        <v>48</v>
      </c>
      <c r="J50" s="1"/>
      <c r="K50" s="1"/>
      <c r="L50" s="1"/>
      <c r="N50" s="1">
        <v>106</v>
      </c>
      <c r="O50" s="1" t="s">
        <v>48</v>
      </c>
      <c r="P50" s="1"/>
      <c r="Q50" s="1"/>
      <c r="R50" s="1"/>
      <c r="T50" s="1">
        <v>106</v>
      </c>
      <c r="U50" s="1" t="s">
        <v>48</v>
      </c>
      <c r="V50" s="1"/>
      <c r="W50" s="1"/>
      <c r="X50" s="1"/>
      <c r="Z50" s="1">
        <v>106</v>
      </c>
      <c r="AA50" s="1" t="s">
        <v>48</v>
      </c>
      <c r="AB50" s="1"/>
      <c r="AC50" s="1"/>
      <c r="AD50" s="1"/>
      <c r="AF50" s="1">
        <v>106</v>
      </c>
      <c r="AG50" s="1" t="s">
        <v>48</v>
      </c>
      <c r="AH50" s="1"/>
      <c r="AI50" s="1"/>
      <c r="AJ50" s="1"/>
    </row>
    <row r="51" spans="2:36" ht="18" customHeight="1" x14ac:dyDescent="0.2">
      <c r="B51" s="1">
        <v>107</v>
      </c>
      <c r="C51" s="1" t="s">
        <v>49</v>
      </c>
      <c r="D51" s="1"/>
      <c r="E51" s="1"/>
      <c r="F51" s="1"/>
      <c r="H51" s="1">
        <v>107</v>
      </c>
      <c r="I51" s="1" t="s">
        <v>49</v>
      </c>
      <c r="J51" s="1"/>
      <c r="K51" s="1"/>
      <c r="L51" s="1"/>
      <c r="N51" s="1">
        <v>107</v>
      </c>
      <c r="O51" s="1" t="s">
        <v>49</v>
      </c>
      <c r="P51" s="1"/>
      <c r="Q51" s="1"/>
      <c r="R51" s="1"/>
      <c r="T51" s="1">
        <v>107</v>
      </c>
      <c r="U51" s="1" t="s">
        <v>49</v>
      </c>
      <c r="V51" s="1"/>
      <c r="W51" s="1"/>
      <c r="X51" s="1"/>
      <c r="Z51" s="1">
        <v>107</v>
      </c>
      <c r="AA51" s="1" t="s">
        <v>49</v>
      </c>
      <c r="AB51" s="1"/>
      <c r="AC51" s="1"/>
      <c r="AD51" s="1"/>
      <c r="AF51" s="1">
        <v>107</v>
      </c>
      <c r="AG51" s="1" t="s">
        <v>49</v>
      </c>
      <c r="AH51" s="1"/>
      <c r="AI51" s="1"/>
      <c r="AJ51" s="1"/>
    </row>
    <row r="52" spans="2:36" ht="18" customHeight="1" x14ac:dyDescent="0.2">
      <c r="B52" s="1">
        <v>108</v>
      </c>
      <c r="C52" s="1" t="s">
        <v>50</v>
      </c>
      <c r="D52" s="1"/>
      <c r="E52" s="1"/>
      <c r="F52" s="1"/>
      <c r="H52" s="1">
        <v>108</v>
      </c>
      <c r="I52" s="1" t="s">
        <v>50</v>
      </c>
      <c r="J52" s="1"/>
      <c r="K52" s="1"/>
      <c r="L52" s="1"/>
      <c r="N52" s="1">
        <v>108</v>
      </c>
      <c r="O52" s="1" t="s">
        <v>50</v>
      </c>
      <c r="P52" s="1"/>
      <c r="Q52" s="1"/>
      <c r="R52" s="1"/>
      <c r="T52" s="1">
        <v>108</v>
      </c>
      <c r="U52" s="1" t="s">
        <v>50</v>
      </c>
      <c r="V52" s="1"/>
      <c r="W52" s="1"/>
      <c r="X52" s="1"/>
      <c r="Z52" s="1">
        <v>108</v>
      </c>
      <c r="AA52" s="1" t="s">
        <v>50</v>
      </c>
      <c r="AB52" s="1"/>
      <c r="AC52" s="1"/>
      <c r="AD52" s="1"/>
      <c r="AF52" s="1">
        <v>108</v>
      </c>
      <c r="AG52" s="1" t="s">
        <v>50</v>
      </c>
      <c r="AH52" s="1"/>
      <c r="AI52" s="1"/>
      <c r="AJ52" s="1"/>
    </row>
    <row r="53" spans="2:36" ht="18" customHeight="1" x14ac:dyDescent="0.2">
      <c r="B53" s="1">
        <v>109</v>
      </c>
      <c r="C53" s="1" t="s">
        <v>51</v>
      </c>
      <c r="D53" s="1"/>
      <c r="E53" s="1"/>
      <c r="F53" s="1"/>
      <c r="H53" s="1">
        <v>109</v>
      </c>
      <c r="I53" s="1" t="s">
        <v>51</v>
      </c>
      <c r="J53" s="1"/>
      <c r="K53" s="1"/>
      <c r="L53" s="1"/>
      <c r="N53" s="1">
        <v>109</v>
      </c>
      <c r="O53" s="1" t="s">
        <v>51</v>
      </c>
      <c r="P53" s="1"/>
      <c r="Q53" s="1"/>
      <c r="R53" s="1"/>
      <c r="T53" s="1">
        <v>109</v>
      </c>
      <c r="U53" s="1" t="s">
        <v>51</v>
      </c>
      <c r="V53" s="1"/>
      <c r="W53" s="1"/>
      <c r="X53" s="1"/>
      <c r="Z53" s="1">
        <v>109</v>
      </c>
      <c r="AA53" s="1" t="s">
        <v>51</v>
      </c>
      <c r="AB53" s="1"/>
      <c r="AC53" s="1"/>
      <c r="AD53" s="1"/>
      <c r="AF53" s="1">
        <v>109</v>
      </c>
      <c r="AG53" s="1" t="s">
        <v>51</v>
      </c>
      <c r="AH53" s="1"/>
      <c r="AI53" s="1"/>
      <c r="AJ53" s="1"/>
    </row>
    <row r="54" spans="2:36" ht="18" customHeight="1" x14ac:dyDescent="0.2">
      <c r="B54" s="1">
        <v>110</v>
      </c>
      <c r="C54" s="1" t="s">
        <v>52</v>
      </c>
      <c r="D54" s="1"/>
      <c r="E54" s="1"/>
      <c r="F54" s="1"/>
      <c r="H54" s="1">
        <v>110</v>
      </c>
      <c r="I54" s="1" t="s">
        <v>52</v>
      </c>
      <c r="J54" s="1"/>
      <c r="K54" s="1"/>
      <c r="L54" s="1"/>
      <c r="N54" s="1">
        <v>110</v>
      </c>
      <c r="O54" s="1" t="s">
        <v>52</v>
      </c>
      <c r="P54" s="1"/>
      <c r="Q54" s="1"/>
      <c r="R54" s="1"/>
      <c r="T54" s="1">
        <v>110</v>
      </c>
      <c r="U54" s="1" t="s">
        <v>52</v>
      </c>
      <c r="V54" s="1"/>
      <c r="W54" s="1"/>
      <c r="X54" s="1"/>
      <c r="Z54" s="1">
        <v>110</v>
      </c>
      <c r="AA54" s="1" t="s">
        <v>52</v>
      </c>
      <c r="AB54" s="1"/>
      <c r="AC54" s="1"/>
      <c r="AD54" s="1"/>
      <c r="AF54" s="1">
        <v>110</v>
      </c>
      <c r="AG54" s="1" t="s">
        <v>52</v>
      </c>
      <c r="AH54" s="1"/>
      <c r="AI54" s="1"/>
      <c r="AJ54" s="1"/>
    </row>
    <row r="55" spans="2:36" ht="18" customHeight="1" x14ac:dyDescent="0.2">
      <c r="B55" s="1">
        <v>111</v>
      </c>
      <c r="C55" s="1" t="s">
        <v>53</v>
      </c>
      <c r="D55" s="1"/>
      <c r="E55" s="1"/>
      <c r="F55" s="1"/>
      <c r="H55" s="1">
        <v>111</v>
      </c>
      <c r="I55" s="1" t="s">
        <v>53</v>
      </c>
      <c r="J55" s="1"/>
      <c r="K55" s="1"/>
      <c r="L55" s="1"/>
      <c r="N55" s="1">
        <v>111</v>
      </c>
      <c r="O55" s="1" t="s">
        <v>53</v>
      </c>
      <c r="P55" s="1"/>
      <c r="Q55" s="1"/>
      <c r="R55" s="1"/>
      <c r="T55" s="1">
        <v>111</v>
      </c>
      <c r="U55" s="1" t="s">
        <v>53</v>
      </c>
      <c r="V55" s="1"/>
      <c r="W55" s="1"/>
      <c r="X55" s="1"/>
      <c r="Z55" s="1">
        <v>111</v>
      </c>
      <c r="AA55" s="1" t="s">
        <v>53</v>
      </c>
      <c r="AB55" s="1"/>
      <c r="AC55" s="1"/>
      <c r="AD55" s="1"/>
      <c r="AF55" s="1">
        <v>111</v>
      </c>
      <c r="AG55" s="1" t="s">
        <v>53</v>
      </c>
      <c r="AH55" s="1"/>
      <c r="AI55" s="1"/>
      <c r="AJ55" s="1"/>
    </row>
    <row r="56" spans="2:36" ht="18" customHeight="1" x14ac:dyDescent="0.2">
      <c r="B56" s="1">
        <v>112</v>
      </c>
      <c r="C56" s="1" t="s">
        <v>54</v>
      </c>
      <c r="D56" s="1"/>
      <c r="E56" s="1"/>
      <c r="F56" s="1"/>
      <c r="H56" s="1">
        <v>112</v>
      </c>
      <c r="I56" s="1" t="s">
        <v>54</v>
      </c>
      <c r="J56" s="1"/>
      <c r="K56" s="1"/>
      <c r="L56" s="1"/>
      <c r="N56" s="1">
        <v>112</v>
      </c>
      <c r="O56" s="1" t="s">
        <v>54</v>
      </c>
      <c r="P56" s="1"/>
      <c r="Q56" s="1"/>
      <c r="R56" s="1"/>
      <c r="T56" s="1">
        <v>112</v>
      </c>
      <c r="U56" s="1" t="s">
        <v>54</v>
      </c>
      <c r="V56" s="1"/>
      <c r="W56" s="1"/>
      <c r="X56" s="1"/>
      <c r="Z56" s="1">
        <v>112</v>
      </c>
      <c r="AA56" s="1" t="s">
        <v>54</v>
      </c>
      <c r="AB56" s="1"/>
      <c r="AC56" s="1"/>
      <c r="AD56" s="1"/>
      <c r="AF56" s="1">
        <v>112</v>
      </c>
      <c r="AG56" s="1" t="s">
        <v>54</v>
      </c>
      <c r="AH56" s="1"/>
      <c r="AI56" s="1"/>
      <c r="AJ56" s="1"/>
    </row>
    <row r="57" spans="2:36" ht="18" customHeight="1" x14ac:dyDescent="0.2">
      <c r="B57" s="1">
        <v>113</v>
      </c>
      <c r="C57" s="1" t="s">
        <v>55</v>
      </c>
      <c r="D57" s="1"/>
      <c r="E57" s="1"/>
      <c r="F57" s="1"/>
      <c r="H57" s="1">
        <v>113</v>
      </c>
      <c r="I57" s="1" t="s">
        <v>55</v>
      </c>
      <c r="J57" s="1"/>
      <c r="K57" s="1"/>
      <c r="L57" s="1"/>
      <c r="N57" s="1">
        <v>113</v>
      </c>
      <c r="O57" s="1" t="s">
        <v>55</v>
      </c>
      <c r="P57" s="1"/>
      <c r="Q57" s="1"/>
      <c r="R57" s="1"/>
      <c r="T57" s="1">
        <v>113</v>
      </c>
      <c r="U57" s="1" t="s">
        <v>55</v>
      </c>
      <c r="V57" s="1"/>
      <c r="W57" s="1"/>
      <c r="X57" s="1"/>
      <c r="Z57" s="1">
        <v>113</v>
      </c>
      <c r="AA57" s="1" t="s">
        <v>55</v>
      </c>
      <c r="AB57" s="1"/>
      <c r="AC57" s="1"/>
      <c r="AD57" s="1"/>
      <c r="AF57" s="1">
        <v>113</v>
      </c>
      <c r="AG57" s="1" t="s">
        <v>55</v>
      </c>
      <c r="AH57" s="1"/>
      <c r="AI57" s="1"/>
      <c r="AJ57" s="1"/>
    </row>
    <row r="58" spans="2:36" ht="18" customHeight="1" x14ac:dyDescent="0.2">
      <c r="B58" s="1">
        <v>114</v>
      </c>
      <c r="C58" s="1" t="s">
        <v>56</v>
      </c>
      <c r="D58" s="1"/>
      <c r="E58" s="1"/>
      <c r="F58" s="1"/>
      <c r="H58" s="1">
        <v>114</v>
      </c>
      <c r="I58" s="1" t="s">
        <v>56</v>
      </c>
      <c r="J58" s="1"/>
      <c r="K58" s="1"/>
      <c r="L58" s="1"/>
      <c r="N58" s="1">
        <v>114</v>
      </c>
      <c r="O58" s="1" t="s">
        <v>56</v>
      </c>
      <c r="P58" s="1"/>
      <c r="Q58" s="1"/>
      <c r="R58" s="1"/>
      <c r="T58" s="1">
        <v>114</v>
      </c>
      <c r="U58" s="1" t="s">
        <v>56</v>
      </c>
      <c r="V58" s="1"/>
      <c r="W58" s="1"/>
      <c r="X58" s="1"/>
      <c r="Z58" s="1">
        <v>114</v>
      </c>
      <c r="AA58" s="1" t="s">
        <v>56</v>
      </c>
      <c r="AB58" s="1"/>
      <c r="AC58" s="1"/>
      <c r="AD58" s="1"/>
      <c r="AF58" s="1">
        <v>114</v>
      </c>
      <c r="AG58" s="1" t="s">
        <v>56</v>
      </c>
      <c r="AH58" s="1"/>
      <c r="AI58" s="1"/>
      <c r="AJ58" s="1"/>
    </row>
    <row r="59" spans="2:36" ht="18" customHeight="1" x14ac:dyDescent="0.2">
      <c r="B59" s="1">
        <v>115</v>
      </c>
      <c r="C59" s="1" t="s">
        <v>57</v>
      </c>
      <c r="D59" s="1"/>
      <c r="E59" s="1"/>
      <c r="F59" s="1"/>
      <c r="H59" s="1">
        <v>115</v>
      </c>
      <c r="I59" s="1" t="s">
        <v>57</v>
      </c>
      <c r="J59" s="1"/>
      <c r="K59" s="1"/>
      <c r="L59" s="1"/>
      <c r="N59" s="1">
        <v>115</v>
      </c>
      <c r="O59" s="1" t="s">
        <v>57</v>
      </c>
      <c r="P59" s="1"/>
      <c r="Q59" s="1"/>
      <c r="R59" s="1"/>
      <c r="T59" s="1">
        <v>115</v>
      </c>
      <c r="U59" s="1" t="s">
        <v>57</v>
      </c>
      <c r="V59" s="1"/>
      <c r="W59" s="1"/>
      <c r="X59" s="1"/>
      <c r="Z59" s="1">
        <v>115</v>
      </c>
      <c r="AA59" s="1" t="s">
        <v>57</v>
      </c>
      <c r="AB59" s="1"/>
      <c r="AC59" s="1"/>
      <c r="AD59" s="1"/>
      <c r="AF59" s="1">
        <v>115</v>
      </c>
      <c r="AG59" s="1" t="s">
        <v>57</v>
      </c>
      <c r="AH59" s="1"/>
      <c r="AI59" s="1"/>
      <c r="AJ59" s="1"/>
    </row>
    <row r="60" spans="2:36" ht="18" customHeight="1" x14ac:dyDescent="0.2">
      <c r="B60" s="1">
        <v>116</v>
      </c>
      <c r="C60" s="1" t="s">
        <v>58</v>
      </c>
      <c r="D60" s="1"/>
      <c r="E60" s="1"/>
      <c r="F60" s="1"/>
      <c r="H60" s="1">
        <v>116</v>
      </c>
      <c r="I60" s="1" t="s">
        <v>58</v>
      </c>
      <c r="J60" s="1"/>
      <c r="K60" s="1"/>
      <c r="L60" s="1"/>
      <c r="N60" s="1">
        <v>116</v>
      </c>
      <c r="O60" s="1" t="s">
        <v>58</v>
      </c>
      <c r="P60" s="1"/>
      <c r="Q60" s="1"/>
      <c r="R60" s="1"/>
      <c r="T60" s="1">
        <v>116</v>
      </c>
      <c r="U60" s="1" t="s">
        <v>58</v>
      </c>
      <c r="V60" s="1"/>
      <c r="W60" s="1"/>
      <c r="X60" s="1"/>
      <c r="Z60" s="1">
        <v>116</v>
      </c>
      <c r="AA60" s="1" t="s">
        <v>58</v>
      </c>
      <c r="AB60" s="1"/>
      <c r="AC60" s="1"/>
      <c r="AD60" s="1"/>
      <c r="AF60" s="1">
        <v>116</v>
      </c>
      <c r="AG60" s="1" t="s">
        <v>58</v>
      </c>
      <c r="AH60" s="1"/>
      <c r="AI60" s="1"/>
      <c r="AJ60" s="1"/>
    </row>
    <row r="61" spans="2:36" ht="18" customHeight="1" x14ac:dyDescent="0.2">
      <c r="B61" s="1">
        <v>117</v>
      </c>
      <c r="C61" s="1" t="s">
        <v>59</v>
      </c>
      <c r="D61" s="1"/>
      <c r="E61" s="1"/>
      <c r="F61" s="1"/>
      <c r="H61" s="1">
        <v>117</v>
      </c>
      <c r="I61" s="1" t="s">
        <v>59</v>
      </c>
      <c r="J61" s="1"/>
      <c r="K61" s="1"/>
      <c r="L61" s="1"/>
      <c r="N61" s="1">
        <v>117</v>
      </c>
      <c r="O61" s="1" t="s">
        <v>59</v>
      </c>
      <c r="P61" s="1"/>
      <c r="Q61" s="1"/>
      <c r="R61" s="1"/>
      <c r="T61" s="1">
        <v>117</v>
      </c>
      <c r="U61" s="1" t="s">
        <v>59</v>
      </c>
      <c r="V61" s="1"/>
      <c r="W61" s="1"/>
      <c r="X61" s="1"/>
      <c r="Z61" s="1">
        <v>117</v>
      </c>
      <c r="AA61" s="1" t="s">
        <v>59</v>
      </c>
      <c r="AB61" s="1"/>
      <c r="AC61" s="1"/>
      <c r="AD61" s="1"/>
      <c r="AF61" s="1">
        <v>117</v>
      </c>
      <c r="AG61" s="1" t="s">
        <v>59</v>
      </c>
      <c r="AH61" s="1"/>
      <c r="AI61" s="1"/>
      <c r="AJ61" s="1"/>
    </row>
    <row r="62" spans="2:36" ht="18" customHeight="1" x14ac:dyDescent="0.2">
      <c r="B62" s="1">
        <v>118</v>
      </c>
      <c r="C62" s="1" t="s">
        <v>60</v>
      </c>
      <c r="D62" s="1"/>
      <c r="E62" s="1"/>
      <c r="F62" s="1"/>
      <c r="H62" s="1">
        <v>118</v>
      </c>
      <c r="I62" s="1" t="s">
        <v>60</v>
      </c>
      <c r="J62" s="1"/>
      <c r="K62" s="1"/>
      <c r="L62" s="1"/>
      <c r="N62" s="1">
        <v>118</v>
      </c>
      <c r="O62" s="1" t="s">
        <v>60</v>
      </c>
      <c r="P62" s="1"/>
      <c r="Q62" s="1"/>
      <c r="R62" s="1"/>
      <c r="T62" s="1">
        <v>118</v>
      </c>
      <c r="U62" s="1" t="s">
        <v>60</v>
      </c>
      <c r="V62" s="1"/>
      <c r="W62" s="1"/>
      <c r="X62" s="1"/>
      <c r="Z62" s="1">
        <v>118</v>
      </c>
      <c r="AA62" s="1" t="s">
        <v>60</v>
      </c>
      <c r="AB62" s="1"/>
      <c r="AC62" s="1"/>
      <c r="AD62" s="1"/>
      <c r="AF62" s="1">
        <v>118</v>
      </c>
      <c r="AG62" s="1" t="s">
        <v>60</v>
      </c>
      <c r="AH62" s="1"/>
      <c r="AI62" s="1"/>
      <c r="AJ62" s="1"/>
    </row>
    <row r="63" spans="2:36" ht="18" customHeight="1" x14ac:dyDescent="0.2">
      <c r="B63" s="1">
        <v>119</v>
      </c>
      <c r="C63" s="1" t="s">
        <v>6</v>
      </c>
      <c r="D63" s="1"/>
      <c r="E63" s="1"/>
      <c r="F63" s="1"/>
      <c r="H63" s="1">
        <v>119</v>
      </c>
      <c r="I63" s="1" t="s">
        <v>6</v>
      </c>
      <c r="J63" s="1"/>
      <c r="K63" s="1"/>
      <c r="L63" s="1"/>
      <c r="N63" s="1">
        <v>119</v>
      </c>
      <c r="O63" s="1" t="s">
        <v>6</v>
      </c>
      <c r="P63" s="1"/>
      <c r="Q63" s="1"/>
      <c r="R63" s="1"/>
      <c r="T63" s="1">
        <v>119</v>
      </c>
      <c r="U63" s="1" t="s">
        <v>6</v>
      </c>
      <c r="V63" s="1"/>
      <c r="W63" s="1"/>
      <c r="X63" s="1"/>
      <c r="Z63" s="1">
        <v>119</v>
      </c>
      <c r="AA63" s="1" t="s">
        <v>6</v>
      </c>
      <c r="AB63" s="1"/>
      <c r="AC63" s="1"/>
      <c r="AD63" s="1"/>
      <c r="AF63" s="1">
        <v>119</v>
      </c>
      <c r="AG63" s="1" t="s">
        <v>6</v>
      </c>
      <c r="AH63" s="1"/>
      <c r="AI63" s="1"/>
      <c r="AJ63" s="1"/>
    </row>
    <row r="64" spans="2:36" ht="18" customHeight="1" x14ac:dyDescent="0.2">
      <c r="B64" s="1">
        <v>120</v>
      </c>
      <c r="C64" s="1" t="s">
        <v>61</v>
      </c>
      <c r="D64" s="1"/>
      <c r="E64" s="1"/>
      <c r="F64" s="1"/>
      <c r="H64" s="1">
        <v>120</v>
      </c>
      <c r="I64" s="1" t="s">
        <v>61</v>
      </c>
      <c r="J64" s="1"/>
      <c r="K64" s="1"/>
      <c r="L64" s="1"/>
      <c r="N64" s="1">
        <v>120</v>
      </c>
      <c r="O64" s="1" t="s">
        <v>61</v>
      </c>
      <c r="P64" s="1"/>
      <c r="Q64" s="1"/>
      <c r="R64" s="1"/>
      <c r="T64" s="1">
        <v>120</v>
      </c>
      <c r="U64" s="1" t="s">
        <v>61</v>
      </c>
      <c r="V64" s="1"/>
      <c r="W64" s="1"/>
      <c r="X64" s="1"/>
      <c r="Z64" s="1">
        <v>120</v>
      </c>
      <c r="AA64" s="1" t="s">
        <v>61</v>
      </c>
      <c r="AB64" s="1"/>
      <c r="AC64" s="1"/>
      <c r="AD64" s="1"/>
      <c r="AF64" s="1">
        <v>120</v>
      </c>
      <c r="AG64" s="1" t="s">
        <v>61</v>
      </c>
      <c r="AH64" s="1"/>
      <c r="AI64" s="1"/>
      <c r="AJ64" s="1"/>
    </row>
    <row r="65" spans="2:36" ht="18" customHeight="1" x14ac:dyDescent="0.2">
      <c r="B65" s="1">
        <v>121</v>
      </c>
      <c r="C65" s="1" t="s">
        <v>62</v>
      </c>
      <c r="D65" s="1"/>
      <c r="E65" s="1"/>
      <c r="F65" s="1"/>
      <c r="H65" s="1">
        <v>121</v>
      </c>
      <c r="I65" s="1" t="s">
        <v>62</v>
      </c>
      <c r="J65" s="1"/>
      <c r="K65" s="1"/>
      <c r="L65" s="1"/>
      <c r="N65" s="1">
        <v>121</v>
      </c>
      <c r="O65" s="1" t="s">
        <v>62</v>
      </c>
      <c r="P65" s="1"/>
      <c r="Q65" s="1"/>
      <c r="R65" s="1"/>
      <c r="T65" s="1">
        <v>121</v>
      </c>
      <c r="U65" s="1" t="s">
        <v>62</v>
      </c>
      <c r="V65" s="1"/>
      <c r="W65" s="1"/>
      <c r="X65" s="1"/>
      <c r="Z65" s="1">
        <v>121</v>
      </c>
      <c r="AA65" s="1" t="s">
        <v>62</v>
      </c>
      <c r="AB65" s="1"/>
      <c r="AC65" s="1"/>
      <c r="AD65" s="1"/>
      <c r="AF65" s="1">
        <v>121</v>
      </c>
      <c r="AG65" s="1" t="s">
        <v>62</v>
      </c>
      <c r="AH65" s="1"/>
      <c r="AI65" s="1"/>
      <c r="AJ65" s="1"/>
    </row>
    <row r="66" spans="2:36" ht="18" customHeight="1" x14ac:dyDescent="0.2">
      <c r="B66" s="1">
        <v>122</v>
      </c>
      <c r="C66" s="1" t="s">
        <v>63</v>
      </c>
      <c r="D66" s="1"/>
      <c r="E66" s="1"/>
      <c r="F66" s="1"/>
      <c r="H66" s="1">
        <v>122</v>
      </c>
      <c r="I66" s="1" t="s">
        <v>63</v>
      </c>
      <c r="J66" s="1"/>
      <c r="K66" s="1"/>
      <c r="L66" s="1"/>
      <c r="N66" s="1">
        <v>122</v>
      </c>
      <c r="O66" s="1" t="s">
        <v>63</v>
      </c>
      <c r="P66" s="1"/>
      <c r="Q66" s="1"/>
      <c r="R66" s="1"/>
      <c r="T66" s="1">
        <v>122</v>
      </c>
      <c r="U66" s="1" t="s">
        <v>63</v>
      </c>
      <c r="V66" s="1"/>
      <c r="W66" s="1"/>
      <c r="X66" s="1"/>
      <c r="Z66" s="1">
        <v>122</v>
      </c>
      <c r="AA66" s="1" t="s">
        <v>63</v>
      </c>
      <c r="AB66" s="1"/>
      <c r="AC66" s="1"/>
      <c r="AD66" s="1"/>
      <c r="AF66" s="1">
        <v>122</v>
      </c>
      <c r="AG66" s="1" t="s">
        <v>63</v>
      </c>
      <c r="AH66" s="1"/>
      <c r="AI66" s="1"/>
      <c r="AJ66" s="1"/>
    </row>
    <row r="67" spans="2:36" ht="18" customHeight="1" x14ac:dyDescent="0.2">
      <c r="B67" s="1">
        <v>123</v>
      </c>
      <c r="C67" s="1" t="s">
        <v>64</v>
      </c>
      <c r="D67" s="1"/>
      <c r="E67" s="1"/>
      <c r="F67" s="1"/>
      <c r="H67" s="1">
        <v>123</v>
      </c>
      <c r="I67" s="1" t="s">
        <v>64</v>
      </c>
      <c r="J67" s="1"/>
      <c r="K67" s="1"/>
      <c r="L67" s="1"/>
      <c r="N67" s="1">
        <v>123</v>
      </c>
      <c r="O67" s="1" t="s">
        <v>64</v>
      </c>
      <c r="P67" s="1"/>
      <c r="Q67" s="1"/>
      <c r="R67" s="1"/>
      <c r="T67" s="1">
        <v>123</v>
      </c>
      <c r="U67" s="1" t="s">
        <v>64</v>
      </c>
      <c r="V67" s="1"/>
      <c r="W67" s="1"/>
      <c r="X67" s="1"/>
      <c r="Z67" s="1">
        <v>123</v>
      </c>
      <c r="AA67" s="1" t="s">
        <v>64</v>
      </c>
      <c r="AB67" s="1"/>
      <c r="AC67" s="1"/>
      <c r="AD67" s="1"/>
      <c r="AF67" s="1">
        <v>123</v>
      </c>
      <c r="AG67" s="1" t="s">
        <v>64</v>
      </c>
      <c r="AH67" s="1"/>
      <c r="AI67" s="1"/>
      <c r="AJ67" s="1"/>
    </row>
    <row r="68" spans="2:36" ht="18" customHeight="1" x14ac:dyDescent="0.2">
      <c r="B68" s="1">
        <v>124</v>
      </c>
      <c r="C68" s="1" t="s">
        <v>65</v>
      </c>
      <c r="D68" s="1"/>
      <c r="E68" s="1"/>
      <c r="F68" s="1"/>
      <c r="H68" s="1">
        <v>124</v>
      </c>
      <c r="I68" s="1" t="s">
        <v>65</v>
      </c>
      <c r="J68" s="1"/>
      <c r="K68" s="1"/>
      <c r="L68" s="1"/>
      <c r="N68" s="1">
        <v>124</v>
      </c>
      <c r="O68" s="1" t="s">
        <v>65</v>
      </c>
      <c r="P68" s="1"/>
      <c r="Q68" s="1"/>
      <c r="R68" s="1"/>
      <c r="T68" s="1">
        <v>124</v>
      </c>
      <c r="U68" s="1" t="s">
        <v>65</v>
      </c>
      <c r="V68" s="1"/>
      <c r="W68" s="1"/>
      <c r="X68" s="1"/>
      <c r="Z68" s="1">
        <v>124</v>
      </c>
      <c r="AA68" s="1" t="s">
        <v>65</v>
      </c>
      <c r="AB68" s="1"/>
      <c r="AC68" s="1"/>
      <c r="AD68" s="1"/>
      <c r="AF68" s="1">
        <v>124</v>
      </c>
      <c r="AG68" s="1" t="s">
        <v>65</v>
      </c>
      <c r="AH68" s="1"/>
      <c r="AI68" s="1"/>
      <c r="AJ68" s="1"/>
    </row>
    <row r="69" spans="2:36" ht="18" customHeight="1" x14ac:dyDescent="0.2">
      <c r="B69" s="1">
        <v>125</v>
      </c>
      <c r="C69" s="1" t="s">
        <v>66</v>
      </c>
      <c r="D69" s="1"/>
      <c r="E69" s="1"/>
      <c r="F69" s="1"/>
      <c r="H69" s="1">
        <v>125</v>
      </c>
      <c r="I69" s="1" t="s">
        <v>66</v>
      </c>
      <c r="J69" s="1"/>
      <c r="K69" s="1"/>
      <c r="L69" s="1"/>
      <c r="N69" s="1">
        <v>125</v>
      </c>
      <c r="O69" s="1" t="s">
        <v>66</v>
      </c>
      <c r="P69" s="1"/>
      <c r="Q69" s="1"/>
      <c r="R69" s="1"/>
      <c r="T69" s="1">
        <v>125</v>
      </c>
      <c r="U69" s="1" t="s">
        <v>66</v>
      </c>
      <c r="V69" s="1"/>
      <c r="W69" s="1"/>
      <c r="X69" s="1"/>
      <c r="Z69" s="1">
        <v>125</v>
      </c>
      <c r="AA69" s="1" t="s">
        <v>66</v>
      </c>
      <c r="AB69" s="1"/>
      <c r="AC69" s="1"/>
      <c r="AD69" s="1"/>
      <c r="AF69" s="1">
        <v>125</v>
      </c>
      <c r="AG69" s="1" t="s">
        <v>66</v>
      </c>
      <c r="AH69" s="1"/>
      <c r="AI69" s="1"/>
      <c r="AJ69" s="1"/>
    </row>
    <row r="70" spans="2:36" ht="18" customHeight="1" x14ac:dyDescent="0.2">
      <c r="B70" s="1">
        <v>126</v>
      </c>
      <c r="C70" s="1" t="s">
        <v>67</v>
      </c>
      <c r="D70" s="1"/>
      <c r="E70" s="1"/>
      <c r="F70" s="1"/>
      <c r="H70" s="1">
        <v>126</v>
      </c>
      <c r="I70" s="1" t="s">
        <v>67</v>
      </c>
      <c r="J70" s="1"/>
      <c r="K70" s="1"/>
      <c r="L70" s="1"/>
      <c r="N70" s="1">
        <v>126</v>
      </c>
      <c r="O70" s="1" t="s">
        <v>67</v>
      </c>
      <c r="P70" s="1"/>
      <c r="Q70" s="1"/>
      <c r="R70" s="1"/>
      <c r="T70" s="1">
        <v>126</v>
      </c>
      <c r="U70" s="1" t="s">
        <v>67</v>
      </c>
      <c r="V70" s="1"/>
      <c r="W70" s="1"/>
      <c r="X70" s="1"/>
      <c r="Z70" s="1">
        <v>126</v>
      </c>
      <c r="AA70" s="1" t="s">
        <v>67</v>
      </c>
      <c r="AB70" s="1"/>
      <c r="AC70" s="1"/>
      <c r="AD70" s="1"/>
      <c r="AF70" s="1">
        <v>126</v>
      </c>
      <c r="AG70" s="1" t="s">
        <v>67</v>
      </c>
      <c r="AH70" s="1"/>
      <c r="AI70" s="1"/>
      <c r="AJ70" s="1"/>
    </row>
    <row r="71" spans="2:36" ht="18" customHeight="1" x14ac:dyDescent="0.2">
      <c r="B71" s="1">
        <v>127</v>
      </c>
      <c r="C71" s="1" t="s">
        <v>68</v>
      </c>
      <c r="D71" s="1"/>
      <c r="E71" s="1"/>
      <c r="F71" s="1"/>
      <c r="H71" s="1">
        <v>127</v>
      </c>
      <c r="I71" s="1" t="s">
        <v>68</v>
      </c>
      <c r="J71" s="1"/>
      <c r="K71" s="1"/>
      <c r="L71" s="1"/>
      <c r="N71" s="1">
        <v>127</v>
      </c>
      <c r="O71" s="1" t="s">
        <v>68</v>
      </c>
      <c r="P71" s="1"/>
      <c r="Q71" s="1"/>
      <c r="R71" s="1"/>
      <c r="T71" s="1">
        <v>127</v>
      </c>
      <c r="U71" s="1" t="s">
        <v>68</v>
      </c>
      <c r="V71" s="1"/>
      <c r="W71" s="1"/>
      <c r="X71" s="1"/>
      <c r="Z71" s="1">
        <v>127</v>
      </c>
      <c r="AA71" s="1" t="s">
        <v>68</v>
      </c>
      <c r="AB71" s="1"/>
      <c r="AC71" s="1"/>
      <c r="AD71" s="1"/>
      <c r="AF71" s="1">
        <v>127</v>
      </c>
      <c r="AG71" s="1" t="s">
        <v>68</v>
      </c>
      <c r="AH71" s="1"/>
      <c r="AI71" s="1"/>
      <c r="AJ71" s="1"/>
    </row>
    <row r="72" spans="2:36" ht="18" customHeight="1" x14ac:dyDescent="0.2">
      <c r="B72" s="1">
        <v>128</v>
      </c>
      <c r="C72" s="1" t="s">
        <v>69</v>
      </c>
      <c r="D72" s="1"/>
      <c r="E72" s="1"/>
      <c r="F72" s="1"/>
      <c r="H72" s="1">
        <v>128</v>
      </c>
      <c r="I72" s="1" t="s">
        <v>69</v>
      </c>
      <c r="J72" s="1"/>
      <c r="K72" s="1"/>
      <c r="L72" s="1"/>
      <c r="N72" s="1">
        <v>128</v>
      </c>
      <c r="O72" s="1" t="s">
        <v>69</v>
      </c>
      <c r="P72" s="1"/>
      <c r="Q72" s="1"/>
      <c r="R72" s="1"/>
      <c r="T72" s="1">
        <v>128</v>
      </c>
      <c r="U72" s="1" t="s">
        <v>69</v>
      </c>
      <c r="V72" s="1"/>
      <c r="W72" s="1"/>
      <c r="X72" s="1"/>
      <c r="Z72" s="1">
        <v>128</v>
      </c>
      <c r="AA72" s="1" t="s">
        <v>69</v>
      </c>
      <c r="AB72" s="1"/>
      <c r="AC72" s="1"/>
      <c r="AD72" s="1"/>
      <c r="AF72" s="1">
        <v>128</v>
      </c>
      <c r="AG72" s="1" t="s">
        <v>69</v>
      </c>
      <c r="AH72" s="1"/>
      <c r="AI72" s="1"/>
      <c r="AJ72" s="1"/>
    </row>
    <row r="73" spans="2:36" ht="18" customHeight="1" x14ac:dyDescent="0.2">
      <c r="B73" s="1">
        <v>129</v>
      </c>
      <c r="C73" s="1" t="s">
        <v>70</v>
      </c>
      <c r="D73" s="1"/>
      <c r="E73" s="1"/>
      <c r="F73" s="1"/>
      <c r="H73" s="1">
        <v>129</v>
      </c>
      <c r="I73" s="1" t="s">
        <v>70</v>
      </c>
      <c r="J73" s="1"/>
      <c r="K73" s="1"/>
      <c r="L73" s="1"/>
      <c r="N73" s="1">
        <v>129</v>
      </c>
      <c r="O73" s="1" t="s">
        <v>70</v>
      </c>
      <c r="P73" s="1"/>
      <c r="Q73" s="1"/>
      <c r="R73" s="1"/>
      <c r="T73" s="1">
        <v>129</v>
      </c>
      <c r="U73" s="1" t="s">
        <v>70</v>
      </c>
      <c r="V73" s="1"/>
      <c r="W73" s="1"/>
      <c r="X73" s="1"/>
      <c r="Z73" s="1">
        <v>129</v>
      </c>
      <c r="AA73" s="1" t="s">
        <v>70</v>
      </c>
      <c r="AB73" s="1"/>
      <c r="AC73" s="1"/>
      <c r="AD73" s="1"/>
      <c r="AF73" s="1">
        <v>129</v>
      </c>
      <c r="AG73" s="1" t="s">
        <v>70</v>
      </c>
      <c r="AH73" s="1"/>
      <c r="AI73" s="1"/>
      <c r="AJ73" s="1"/>
    </row>
    <row r="74" spans="2:36" ht="18" customHeight="1" x14ac:dyDescent="0.2">
      <c r="B74" s="1">
        <v>130</v>
      </c>
      <c r="C74" s="1" t="s">
        <v>71</v>
      </c>
      <c r="D74" s="1"/>
      <c r="E74" s="1"/>
      <c r="F74" s="1"/>
      <c r="H74" s="1">
        <v>130</v>
      </c>
      <c r="I74" s="1" t="s">
        <v>71</v>
      </c>
      <c r="J74" s="1"/>
      <c r="K74" s="1"/>
      <c r="L74" s="1"/>
      <c r="N74" s="1">
        <v>130</v>
      </c>
      <c r="O74" s="1" t="s">
        <v>71</v>
      </c>
      <c r="P74" s="1"/>
      <c r="Q74" s="1"/>
      <c r="R74" s="1"/>
      <c r="T74" s="1">
        <v>130</v>
      </c>
      <c r="U74" s="1" t="s">
        <v>71</v>
      </c>
      <c r="V74" s="1"/>
      <c r="W74" s="1"/>
      <c r="X74" s="1"/>
      <c r="Z74" s="1">
        <v>130</v>
      </c>
      <c r="AA74" s="1" t="s">
        <v>71</v>
      </c>
      <c r="AB74" s="1"/>
      <c r="AC74" s="1"/>
      <c r="AD74" s="1"/>
      <c r="AF74" s="1">
        <v>130</v>
      </c>
      <c r="AG74" s="1" t="s">
        <v>71</v>
      </c>
      <c r="AH74" s="1"/>
      <c r="AI74" s="1"/>
      <c r="AJ74" s="1"/>
    </row>
    <row r="75" spans="2:36" ht="18" customHeight="1" x14ac:dyDescent="0.2">
      <c r="B75" s="1">
        <v>131</v>
      </c>
      <c r="C75" s="1" t="s">
        <v>72</v>
      </c>
      <c r="D75" s="1"/>
      <c r="E75" s="1"/>
      <c r="F75" s="1"/>
      <c r="H75" s="1">
        <v>131</v>
      </c>
      <c r="I75" s="1" t="s">
        <v>72</v>
      </c>
      <c r="J75" s="1"/>
      <c r="K75" s="1"/>
      <c r="L75" s="1"/>
      <c r="N75" s="1">
        <v>131</v>
      </c>
      <c r="O75" s="1" t="s">
        <v>72</v>
      </c>
      <c r="P75" s="1"/>
      <c r="Q75" s="1"/>
      <c r="R75" s="1"/>
      <c r="T75" s="1">
        <v>131</v>
      </c>
      <c r="U75" s="1" t="s">
        <v>72</v>
      </c>
      <c r="V75" s="1"/>
      <c r="W75" s="1"/>
      <c r="X75" s="1"/>
      <c r="Z75" s="1">
        <v>131</v>
      </c>
      <c r="AA75" s="1" t="s">
        <v>72</v>
      </c>
      <c r="AB75" s="1"/>
      <c r="AC75" s="1"/>
      <c r="AD75" s="1"/>
      <c r="AF75" s="1">
        <v>131</v>
      </c>
      <c r="AG75" s="1" t="s">
        <v>72</v>
      </c>
      <c r="AH75" s="1"/>
      <c r="AI75" s="1"/>
      <c r="AJ75" s="1"/>
    </row>
    <row r="76" spans="2:36" ht="18" customHeight="1" x14ac:dyDescent="0.2">
      <c r="B76" s="1">
        <v>132</v>
      </c>
      <c r="C76" s="1" t="s">
        <v>73</v>
      </c>
      <c r="D76" s="1"/>
      <c r="E76" s="1"/>
      <c r="F76" s="1"/>
      <c r="H76" s="1">
        <v>132</v>
      </c>
      <c r="I76" s="1" t="s">
        <v>73</v>
      </c>
      <c r="J76" s="1"/>
      <c r="K76" s="1"/>
      <c r="L76" s="1"/>
      <c r="N76" s="1">
        <v>132</v>
      </c>
      <c r="O76" s="1" t="s">
        <v>73</v>
      </c>
      <c r="P76" s="1"/>
      <c r="Q76" s="1"/>
      <c r="R76" s="1"/>
      <c r="T76" s="1">
        <v>132</v>
      </c>
      <c r="U76" s="1" t="s">
        <v>73</v>
      </c>
      <c r="V76" s="1"/>
      <c r="W76" s="1"/>
      <c r="X76" s="1"/>
      <c r="Z76" s="1">
        <v>132</v>
      </c>
      <c r="AA76" s="1" t="s">
        <v>73</v>
      </c>
      <c r="AB76" s="1"/>
      <c r="AC76" s="1"/>
      <c r="AD76" s="1"/>
      <c r="AF76" s="1">
        <v>132</v>
      </c>
      <c r="AG76" s="1" t="s">
        <v>73</v>
      </c>
      <c r="AH76" s="1"/>
      <c r="AI76" s="1"/>
      <c r="AJ76" s="1"/>
    </row>
    <row r="77" spans="2:36" ht="18" customHeight="1" x14ac:dyDescent="0.2">
      <c r="B77" s="1">
        <v>133</v>
      </c>
      <c r="C77" s="1" t="s">
        <v>74</v>
      </c>
      <c r="D77" s="1"/>
      <c r="E77" s="1"/>
      <c r="F77" s="1"/>
      <c r="H77" s="1">
        <v>133</v>
      </c>
      <c r="I77" s="1" t="s">
        <v>74</v>
      </c>
      <c r="J77" s="1"/>
      <c r="K77" s="1"/>
      <c r="L77" s="1"/>
      <c r="N77" s="1">
        <v>133</v>
      </c>
      <c r="O77" s="1" t="s">
        <v>74</v>
      </c>
      <c r="P77" s="1"/>
      <c r="Q77" s="1"/>
      <c r="R77" s="1"/>
      <c r="T77" s="1">
        <v>133</v>
      </c>
      <c r="U77" s="1" t="s">
        <v>74</v>
      </c>
      <c r="V77" s="1"/>
      <c r="W77" s="1"/>
      <c r="X77" s="1"/>
      <c r="Z77" s="1">
        <v>133</v>
      </c>
      <c r="AA77" s="1" t="s">
        <v>74</v>
      </c>
      <c r="AB77" s="1"/>
      <c r="AC77" s="1"/>
      <c r="AD77" s="1"/>
      <c r="AF77" s="1">
        <v>133</v>
      </c>
      <c r="AG77" s="1" t="s">
        <v>74</v>
      </c>
      <c r="AH77" s="1"/>
      <c r="AI77" s="1"/>
      <c r="AJ77" s="1"/>
    </row>
    <row r="78" spans="2:36" ht="18" customHeight="1" x14ac:dyDescent="0.2">
      <c r="B78" s="1">
        <v>134</v>
      </c>
      <c r="C78" s="1" t="s">
        <v>75</v>
      </c>
      <c r="D78" s="1"/>
      <c r="E78" s="1"/>
      <c r="F78" s="1"/>
      <c r="H78" s="1">
        <v>134</v>
      </c>
      <c r="I78" s="1" t="s">
        <v>75</v>
      </c>
      <c r="J78" s="1"/>
      <c r="K78" s="1"/>
      <c r="L78" s="1"/>
      <c r="N78" s="1">
        <v>134</v>
      </c>
      <c r="O78" s="1" t="s">
        <v>75</v>
      </c>
      <c r="P78" s="1"/>
      <c r="Q78" s="1"/>
      <c r="R78" s="1"/>
      <c r="T78" s="1">
        <v>134</v>
      </c>
      <c r="U78" s="1" t="s">
        <v>75</v>
      </c>
      <c r="V78" s="1"/>
      <c r="W78" s="1"/>
      <c r="X78" s="1"/>
      <c r="Z78" s="1">
        <v>134</v>
      </c>
      <c r="AA78" s="1" t="s">
        <v>75</v>
      </c>
      <c r="AB78" s="1"/>
      <c r="AC78" s="1"/>
      <c r="AD78" s="1"/>
      <c r="AF78" s="1">
        <v>134</v>
      </c>
      <c r="AG78" s="1" t="s">
        <v>75</v>
      </c>
      <c r="AH78" s="1"/>
      <c r="AI78" s="1"/>
      <c r="AJ78" s="1"/>
    </row>
    <row r="79" spans="2:36" ht="18" customHeight="1" x14ac:dyDescent="0.2">
      <c r="B79" s="1">
        <v>135</v>
      </c>
      <c r="C79" s="1" t="s">
        <v>76</v>
      </c>
      <c r="D79" s="1"/>
      <c r="E79" s="1"/>
      <c r="F79" s="1"/>
      <c r="H79" s="1">
        <v>135</v>
      </c>
      <c r="I79" s="1" t="s">
        <v>76</v>
      </c>
      <c r="J79" s="1"/>
      <c r="K79" s="1"/>
      <c r="L79" s="1"/>
      <c r="N79" s="1">
        <v>135</v>
      </c>
      <c r="O79" s="1" t="s">
        <v>76</v>
      </c>
      <c r="P79" s="1"/>
      <c r="Q79" s="1"/>
      <c r="R79" s="1"/>
      <c r="T79" s="1">
        <v>135</v>
      </c>
      <c r="U79" s="1" t="s">
        <v>76</v>
      </c>
      <c r="V79" s="1"/>
      <c r="W79" s="1"/>
      <c r="X79" s="1"/>
      <c r="Z79" s="1">
        <v>135</v>
      </c>
      <c r="AA79" s="1" t="s">
        <v>76</v>
      </c>
      <c r="AB79" s="1"/>
      <c r="AC79" s="1"/>
      <c r="AD79" s="1"/>
      <c r="AF79" s="1">
        <v>135</v>
      </c>
      <c r="AG79" s="1" t="s">
        <v>76</v>
      </c>
      <c r="AH79" s="1"/>
      <c r="AI79" s="1"/>
      <c r="AJ79" s="1"/>
    </row>
    <row r="80" spans="2:36" ht="18" customHeight="1" x14ac:dyDescent="0.2">
      <c r="B80" s="1">
        <v>136</v>
      </c>
      <c r="C80" s="1" t="s">
        <v>77</v>
      </c>
      <c r="D80" s="1"/>
      <c r="E80" s="1"/>
      <c r="F80" s="1"/>
      <c r="H80" s="1">
        <v>136</v>
      </c>
      <c r="I80" s="1" t="s">
        <v>77</v>
      </c>
      <c r="J80" s="1"/>
      <c r="K80" s="1"/>
      <c r="L80" s="1"/>
      <c r="N80" s="1">
        <v>136</v>
      </c>
      <c r="O80" s="1" t="s">
        <v>77</v>
      </c>
      <c r="P80" s="1"/>
      <c r="Q80" s="1"/>
      <c r="R80" s="1"/>
      <c r="T80" s="1">
        <v>136</v>
      </c>
      <c r="U80" s="1" t="s">
        <v>77</v>
      </c>
      <c r="V80" s="1"/>
      <c r="W80" s="1"/>
      <c r="X80" s="1"/>
      <c r="Z80" s="1">
        <v>136</v>
      </c>
      <c r="AA80" s="1" t="s">
        <v>77</v>
      </c>
      <c r="AB80" s="1"/>
      <c r="AC80" s="1"/>
      <c r="AD80" s="1"/>
      <c r="AF80" s="1">
        <v>136</v>
      </c>
      <c r="AG80" s="1" t="s">
        <v>77</v>
      </c>
      <c r="AH80" s="1"/>
      <c r="AI80" s="1"/>
      <c r="AJ80" s="1"/>
    </row>
    <row r="81" spans="2:36" ht="18" customHeight="1" x14ac:dyDescent="0.2">
      <c r="B81" s="1">
        <v>137</v>
      </c>
      <c r="C81" s="1" t="s">
        <v>78</v>
      </c>
      <c r="D81" s="1"/>
      <c r="E81" s="1"/>
      <c r="F81" s="1"/>
      <c r="H81" s="1">
        <v>137</v>
      </c>
      <c r="I81" s="1" t="s">
        <v>78</v>
      </c>
      <c r="J81" s="1"/>
      <c r="K81" s="1"/>
      <c r="L81" s="1"/>
      <c r="N81" s="1">
        <v>137</v>
      </c>
      <c r="O81" s="1" t="s">
        <v>78</v>
      </c>
      <c r="P81" s="1"/>
      <c r="Q81" s="1"/>
      <c r="R81" s="1"/>
      <c r="T81" s="1">
        <v>137</v>
      </c>
      <c r="U81" s="1" t="s">
        <v>78</v>
      </c>
      <c r="V81" s="1"/>
      <c r="W81" s="1"/>
      <c r="X81" s="1"/>
      <c r="Z81" s="1">
        <v>137</v>
      </c>
      <c r="AA81" s="1" t="s">
        <v>78</v>
      </c>
      <c r="AB81" s="1"/>
      <c r="AC81" s="1"/>
      <c r="AD81" s="1"/>
      <c r="AF81" s="1">
        <v>137</v>
      </c>
      <c r="AG81" s="1" t="s">
        <v>78</v>
      </c>
      <c r="AH81" s="1"/>
      <c r="AI81" s="1"/>
      <c r="AJ81" s="1"/>
    </row>
    <row r="82" spans="2:36" ht="18" customHeight="1" x14ac:dyDescent="0.2">
      <c r="B82" s="1">
        <v>138</v>
      </c>
      <c r="C82" s="1" t="s">
        <v>79</v>
      </c>
      <c r="D82" s="1"/>
      <c r="E82" s="1"/>
      <c r="F82" s="1"/>
      <c r="H82" s="1">
        <v>138</v>
      </c>
      <c r="I82" s="1" t="s">
        <v>79</v>
      </c>
      <c r="J82" s="1"/>
      <c r="K82" s="1"/>
      <c r="L82" s="1"/>
      <c r="N82" s="1">
        <v>138</v>
      </c>
      <c r="O82" s="1" t="s">
        <v>79</v>
      </c>
      <c r="P82" s="1"/>
      <c r="Q82" s="1"/>
      <c r="R82" s="1"/>
      <c r="T82" s="1">
        <v>138</v>
      </c>
      <c r="U82" s="1" t="s">
        <v>79</v>
      </c>
      <c r="V82" s="1"/>
      <c r="W82" s="1"/>
      <c r="X82" s="1"/>
      <c r="Z82" s="1">
        <v>138</v>
      </c>
      <c r="AA82" s="1" t="s">
        <v>79</v>
      </c>
      <c r="AB82" s="1"/>
      <c r="AC82" s="1"/>
      <c r="AD82" s="1"/>
      <c r="AF82" s="1">
        <v>138</v>
      </c>
      <c r="AG82" s="1" t="s">
        <v>79</v>
      </c>
      <c r="AH82" s="1"/>
      <c r="AI82" s="1"/>
      <c r="AJ82" s="1"/>
    </row>
    <row r="83" spans="2:36" ht="18" customHeight="1" x14ac:dyDescent="0.2">
      <c r="B83" s="1">
        <v>139</v>
      </c>
      <c r="C83" s="1" t="s">
        <v>80</v>
      </c>
      <c r="D83" s="1"/>
      <c r="E83" s="1"/>
      <c r="F83" s="1"/>
      <c r="H83" s="1">
        <v>139</v>
      </c>
      <c r="I83" s="1" t="s">
        <v>80</v>
      </c>
      <c r="J83" s="1"/>
      <c r="K83" s="1"/>
      <c r="L83" s="1"/>
      <c r="N83" s="1">
        <v>139</v>
      </c>
      <c r="O83" s="1" t="s">
        <v>80</v>
      </c>
      <c r="P83" s="1"/>
      <c r="Q83" s="1"/>
      <c r="R83" s="1"/>
      <c r="T83" s="1">
        <v>139</v>
      </c>
      <c r="U83" s="1" t="s">
        <v>80</v>
      </c>
      <c r="V83" s="1"/>
      <c r="W83" s="1"/>
      <c r="X83" s="1"/>
      <c r="Z83" s="1">
        <v>139</v>
      </c>
      <c r="AA83" s="1" t="s">
        <v>80</v>
      </c>
      <c r="AB83" s="1"/>
      <c r="AC83" s="1"/>
      <c r="AD83" s="1"/>
      <c r="AF83" s="1">
        <v>139</v>
      </c>
      <c r="AG83" s="1" t="s">
        <v>80</v>
      </c>
      <c r="AH83" s="1"/>
      <c r="AI83" s="1"/>
      <c r="AJ83" s="1"/>
    </row>
    <row r="84" spans="2:36" ht="18" customHeight="1" x14ac:dyDescent="0.2">
      <c r="B84" s="1">
        <v>140</v>
      </c>
      <c r="C84" s="1" t="s">
        <v>81</v>
      </c>
      <c r="D84" s="1"/>
      <c r="E84" s="1"/>
      <c r="F84" s="1"/>
      <c r="H84" s="1">
        <v>140</v>
      </c>
      <c r="I84" s="1" t="s">
        <v>81</v>
      </c>
      <c r="J84" s="1"/>
      <c r="K84" s="1"/>
      <c r="L84" s="1"/>
      <c r="N84" s="1">
        <v>140</v>
      </c>
      <c r="O84" s="1" t="s">
        <v>81</v>
      </c>
      <c r="P84" s="1"/>
      <c r="Q84" s="1"/>
      <c r="R84" s="1"/>
      <c r="T84" s="1">
        <v>140</v>
      </c>
      <c r="U84" s="1" t="s">
        <v>81</v>
      </c>
      <c r="V84" s="1"/>
      <c r="W84" s="1"/>
      <c r="X84" s="1"/>
      <c r="Z84" s="1">
        <v>140</v>
      </c>
      <c r="AA84" s="1" t="s">
        <v>81</v>
      </c>
      <c r="AB84" s="1"/>
      <c r="AC84" s="1"/>
      <c r="AD84" s="1"/>
      <c r="AF84" s="1">
        <v>140</v>
      </c>
      <c r="AG84" s="1" t="s">
        <v>81</v>
      </c>
      <c r="AH84" s="1"/>
      <c r="AI84" s="1"/>
      <c r="AJ84" s="1"/>
    </row>
    <row r="85" spans="2:36" ht="18" customHeight="1" x14ac:dyDescent="0.2">
      <c r="B85" s="1">
        <v>141</v>
      </c>
      <c r="C85" s="1" t="s">
        <v>82</v>
      </c>
      <c r="D85" s="1"/>
      <c r="E85" s="1"/>
      <c r="F85" s="1"/>
      <c r="H85" s="1">
        <v>141</v>
      </c>
      <c r="I85" s="1" t="s">
        <v>82</v>
      </c>
      <c r="J85" s="1"/>
      <c r="K85" s="1"/>
      <c r="L85" s="1"/>
      <c r="N85" s="1">
        <v>141</v>
      </c>
      <c r="O85" s="1" t="s">
        <v>82</v>
      </c>
      <c r="P85" s="1"/>
      <c r="Q85" s="1"/>
      <c r="R85" s="1"/>
      <c r="T85" s="1">
        <v>141</v>
      </c>
      <c r="U85" s="1" t="s">
        <v>82</v>
      </c>
      <c r="V85" s="1"/>
      <c r="W85" s="1"/>
      <c r="X85" s="1"/>
      <c r="Z85" s="1">
        <v>141</v>
      </c>
      <c r="AA85" s="1" t="s">
        <v>82</v>
      </c>
      <c r="AB85" s="1"/>
      <c r="AC85" s="1"/>
      <c r="AD85" s="1"/>
      <c r="AF85" s="1">
        <v>141</v>
      </c>
      <c r="AG85" s="1" t="s">
        <v>82</v>
      </c>
      <c r="AH85" s="1"/>
      <c r="AI85" s="1"/>
      <c r="AJ85" s="1"/>
    </row>
  </sheetData>
  <mergeCells count="24">
    <mergeCell ref="AD4:AD5"/>
    <mergeCell ref="AF4:AG5"/>
    <mergeCell ref="AH4:AI4"/>
    <mergeCell ref="T4:U5"/>
    <mergeCell ref="V4:W4"/>
    <mergeCell ref="X4:X5"/>
    <mergeCell ref="Z4:AA5"/>
    <mergeCell ref="AB4:AC4"/>
    <mergeCell ref="Z2:AD2"/>
    <mergeCell ref="AF2:AJ2"/>
    <mergeCell ref="L4:L5"/>
    <mergeCell ref="B2:F2"/>
    <mergeCell ref="H2:L2"/>
    <mergeCell ref="N2:R2"/>
    <mergeCell ref="T2:X2"/>
    <mergeCell ref="B4:C5"/>
    <mergeCell ref="D4:E4"/>
    <mergeCell ref="F4:F5"/>
    <mergeCell ref="H4:I5"/>
    <mergeCell ref="J4:K4"/>
    <mergeCell ref="AJ4:AJ5"/>
    <mergeCell ref="N4:O5"/>
    <mergeCell ref="P4:Q4"/>
    <mergeCell ref="R4:R5"/>
  </mergeCells>
  <phoneticPr fontId="18"/>
  <pageMargins left="0.70866141732283472" right="0.70866141732283472" top="0.47244094488188981" bottom="0.55118110236220474" header="0.31496062992125984" footer="0.31496062992125984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94"/>
  <sheetViews>
    <sheetView view="pageBreakPreview" zoomScaleNormal="10" zoomScaleSheetLayoutView="100" workbookViewId="0">
      <selection activeCell="A2" sqref="A2"/>
    </sheetView>
  </sheetViews>
  <sheetFormatPr defaultColWidth="9" defaultRowHeight="13" x14ac:dyDescent="0.2"/>
  <cols>
    <col min="1" max="1" width="9" style="2"/>
    <col min="2" max="2" width="4.453125" style="2" bestFit="1" customWidth="1"/>
    <col min="3" max="3" width="14.36328125" style="2" bestFit="1" customWidth="1"/>
    <col min="4" max="16384" width="9" style="2"/>
  </cols>
  <sheetData>
    <row r="1" spans="2:7" ht="6.75" customHeight="1" x14ac:dyDescent="0.2"/>
    <row r="2" spans="2:7" ht="26.25" customHeight="1" x14ac:dyDescent="0.2">
      <c r="B2" s="20" t="str">
        <f>"行政区別人口及び世帯数（"&amp;'入力表5-10'!B1&amp;'入力表5-10'!C1&amp;"年5月1日現在）"</f>
        <v>行政区別人口及び世帯数（令和6年5月1日現在）</v>
      </c>
      <c r="C2" s="20"/>
      <c r="D2" s="20"/>
      <c r="E2" s="20"/>
      <c r="F2" s="20"/>
      <c r="G2" s="20"/>
    </row>
    <row r="3" spans="2:7" ht="6.75" customHeight="1" x14ac:dyDescent="0.2">
      <c r="B3" s="8"/>
      <c r="C3" s="8"/>
      <c r="D3" s="8"/>
      <c r="E3" s="8"/>
      <c r="F3" s="8"/>
      <c r="G3" s="8"/>
    </row>
    <row r="4" spans="2:7" ht="27" customHeight="1" x14ac:dyDescent="0.2">
      <c r="B4" s="22" t="s">
        <v>86</v>
      </c>
      <c r="C4" s="22"/>
      <c r="D4" s="22"/>
      <c r="E4" s="22"/>
      <c r="F4" s="22"/>
      <c r="G4" s="22"/>
    </row>
    <row r="5" spans="2:7" ht="18" customHeight="1" x14ac:dyDescent="0.2">
      <c r="B5" s="21" t="s">
        <v>0</v>
      </c>
      <c r="C5" s="21"/>
      <c r="D5" s="21" t="s">
        <v>1</v>
      </c>
      <c r="E5" s="21"/>
      <c r="F5" s="21"/>
      <c r="G5" s="21" t="s">
        <v>2</v>
      </c>
    </row>
    <row r="6" spans="2:7" ht="18" customHeight="1" x14ac:dyDescent="0.2">
      <c r="B6" s="21"/>
      <c r="C6" s="21"/>
      <c r="D6" s="7" t="s">
        <v>84</v>
      </c>
      <c r="E6" s="7" t="s">
        <v>85</v>
      </c>
      <c r="F6" s="7" t="s">
        <v>3</v>
      </c>
      <c r="G6" s="21"/>
    </row>
    <row r="7" spans="2:7" ht="18" customHeight="1" x14ac:dyDescent="0.2">
      <c r="B7" s="1">
        <v>1</v>
      </c>
      <c r="C7" s="1" t="s">
        <v>4</v>
      </c>
      <c r="D7" s="6">
        <f>'入力表5-10'!D6</f>
        <v>887</v>
      </c>
      <c r="E7" s="6">
        <f>'入力表5-10'!E6</f>
        <v>881</v>
      </c>
      <c r="F7" s="6">
        <f>D7+E7</f>
        <v>1768</v>
      </c>
      <c r="G7" s="6">
        <f>'入力表5-10'!F6</f>
        <v>883</v>
      </c>
    </row>
    <row r="8" spans="2:7" ht="18" customHeight="1" x14ac:dyDescent="0.2">
      <c r="B8" s="1">
        <v>2</v>
      </c>
      <c r="C8" s="1" t="s">
        <v>5</v>
      </c>
      <c r="D8" s="6">
        <f>'入力表5-10'!D7</f>
        <v>2658</v>
      </c>
      <c r="E8" s="6">
        <f>'入力表5-10'!E7</f>
        <v>2760</v>
      </c>
      <c r="F8" s="6">
        <f t="shared" ref="F8:F44" si="0">D8+E8</f>
        <v>5418</v>
      </c>
      <c r="G8" s="6">
        <f>'入力表5-10'!F7</f>
        <v>2336</v>
      </c>
    </row>
    <row r="9" spans="2:7" ht="18" customHeight="1" x14ac:dyDescent="0.2">
      <c r="B9" s="1">
        <v>3</v>
      </c>
      <c r="C9" s="1" t="s">
        <v>6</v>
      </c>
      <c r="D9" s="6">
        <f>'入力表5-10'!D8</f>
        <v>1019</v>
      </c>
      <c r="E9" s="6">
        <f>'入力表5-10'!E8</f>
        <v>904</v>
      </c>
      <c r="F9" s="6">
        <f t="shared" si="0"/>
        <v>1923</v>
      </c>
      <c r="G9" s="6">
        <f>'入力表5-10'!F8</f>
        <v>775</v>
      </c>
    </row>
    <row r="10" spans="2:7" ht="18" customHeight="1" x14ac:dyDescent="0.2">
      <c r="B10" s="1">
        <v>4</v>
      </c>
      <c r="C10" s="1" t="s">
        <v>7</v>
      </c>
      <c r="D10" s="6">
        <f>'入力表5-10'!D9</f>
        <v>419</v>
      </c>
      <c r="E10" s="6">
        <f>'入力表5-10'!E9</f>
        <v>479</v>
      </c>
      <c r="F10" s="6">
        <f t="shared" si="0"/>
        <v>898</v>
      </c>
      <c r="G10" s="6">
        <f>'入力表5-10'!F9</f>
        <v>459</v>
      </c>
    </row>
    <row r="11" spans="2:7" ht="18" customHeight="1" x14ac:dyDescent="0.2">
      <c r="B11" s="1">
        <v>5</v>
      </c>
      <c r="C11" s="1" t="s">
        <v>8</v>
      </c>
      <c r="D11" s="6">
        <f>'入力表5-10'!D10</f>
        <v>0</v>
      </c>
      <c r="E11" s="6">
        <f>'入力表5-10'!E10</f>
        <v>0</v>
      </c>
      <c r="F11" s="6">
        <f t="shared" si="0"/>
        <v>0</v>
      </c>
      <c r="G11" s="6">
        <f>'入力表5-10'!F10</f>
        <v>0</v>
      </c>
    </row>
    <row r="12" spans="2:7" ht="18" customHeight="1" x14ac:dyDescent="0.2">
      <c r="B12" s="1">
        <v>6</v>
      </c>
      <c r="C12" s="1" t="s">
        <v>9</v>
      </c>
      <c r="D12" s="6">
        <f>'入力表5-10'!D11</f>
        <v>2672</v>
      </c>
      <c r="E12" s="6">
        <f>'入力表5-10'!E11</f>
        <v>2799</v>
      </c>
      <c r="F12" s="6">
        <f t="shared" si="0"/>
        <v>5471</v>
      </c>
      <c r="G12" s="6">
        <f>'入力表5-10'!F11</f>
        <v>2399</v>
      </c>
    </row>
    <row r="13" spans="2:7" ht="18" customHeight="1" x14ac:dyDescent="0.2">
      <c r="B13" s="1">
        <v>7</v>
      </c>
      <c r="C13" s="1" t="s">
        <v>10</v>
      </c>
      <c r="D13" s="6">
        <f>'入力表5-10'!D12</f>
        <v>1914</v>
      </c>
      <c r="E13" s="6">
        <f>'入力表5-10'!E12</f>
        <v>1998</v>
      </c>
      <c r="F13" s="6">
        <f t="shared" si="0"/>
        <v>3912</v>
      </c>
      <c r="G13" s="6">
        <f>'入力表5-10'!F12</f>
        <v>1429</v>
      </c>
    </row>
    <row r="14" spans="2:7" ht="18" customHeight="1" x14ac:dyDescent="0.2">
      <c r="B14" s="1">
        <v>8</v>
      </c>
      <c r="C14" s="1" t="s">
        <v>11</v>
      </c>
      <c r="D14" s="6">
        <f>'入力表5-10'!D13</f>
        <v>588</v>
      </c>
      <c r="E14" s="6">
        <f>'入力表5-10'!E13</f>
        <v>618</v>
      </c>
      <c r="F14" s="6">
        <f t="shared" si="0"/>
        <v>1206</v>
      </c>
      <c r="G14" s="6">
        <f>'入力表5-10'!F13</f>
        <v>440</v>
      </c>
    </row>
    <row r="15" spans="2:7" ht="18" customHeight="1" x14ac:dyDescent="0.2">
      <c r="B15" s="1">
        <v>9</v>
      </c>
      <c r="C15" s="1" t="s">
        <v>12</v>
      </c>
      <c r="D15" s="6">
        <f>'入力表5-10'!D14</f>
        <v>16</v>
      </c>
      <c r="E15" s="6">
        <f>'入力表5-10'!E14</f>
        <v>12</v>
      </c>
      <c r="F15" s="6">
        <f t="shared" si="0"/>
        <v>28</v>
      </c>
      <c r="G15" s="6">
        <f>'入力表5-10'!F14</f>
        <v>14</v>
      </c>
    </row>
    <row r="16" spans="2:7" ht="18" customHeight="1" x14ac:dyDescent="0.2">
      <c r="B16" s="1">
        <v>10</v>
      </c>
      <c r="C16" s="1" t="s">
        <v>13</v>
      </c>
      <c r="D16" s="6">
        <f>'入力表5-10'!D15</f>
        <v>1849</v>
      </c>
      <c r="E16" s="6">
        <f>'入力表5-10'!E15</f>
        <v>2075</v>
      </c>
      <c r="F16" s="6">
        <f t="shared" si="0"/>
        <v>3924</v>
      </c>
      <c r="G16" s="6">
        <f>'入力表5-10'!F15</f>
        <v>1769</v>
      </c>
    </row>
    <row r="17" spans="2:7" ht="18" customHeight="1" x14ac:dyDescent="0.2">
      <c r="B17" s="1">
        <v>11</v>
      </c>
      <c r="C17" s="1" t="s">
        <v>14</v>
      </c>
      <c r="D17" s="6">
        <f>'入力表5-10'!D16</f>
        <v>1053</v>
      </c>
      <c r="E17" s="6">
        <f>'入力表5-10'!E16</f>
        <v>1100</v>
      </c>
      <c r="F17" s="6">
        <f t="shared" si="0"/>
        <v>2153</v>
      </c>
      <c r="G17" s="6">
        <f>'入力表5-10'!F16</f>
        <v>886</v>
      </c>
    </row>
    <row r="18" spans="2:7" ht="18" customHeight="1" x14ac:dyDescent="0.2">
      <c r="B18" s="1">
        <v>12</v>
      </c>
      <c r="C18" s="1" t="s">
        <v>15</v>
      </c>
      <c r="D18" s="6">
        <f>'入力表5-10'!D17</f>
        <v>562</v>
      </c>
      <c r="E18" s="6">
        <f>'入力表5-10'!E17</f>
        <v>638</v>
      </c>
      <c r="F18" s="6">
        <f t="shared" si="0"/>
        <v>1200</v>
      </c>
      <c r="G18" s="6">
        <f>'入力表5-10'!F17</f>
        <v>612</v>
      </c>
    </row>
    <row r="19" spans="2:7" ht="18" customHeight="1" x14ac:dyDescent="0.2">
      <c r="B19" s="1">
        <v>13</v>
      </c>
      <c r="C19" s="1" t="s">
        <v>16</v>
      </c>
      <c r="D19" s="6">
        <f>'入力表5-10'!D18</f>
        <v>1247</v>
      </c>
      <c r="E19" s="6">
        <f>'入力表5-10'!E18</f>
        <v>1247</v>
      </c>
      <c r="F19" s="6">
        <f t="shared" si="0"/>
        <v>2494</v>
      </c>
      <c r="G19" s="6">
        <f>'入力表5-10'!F18</f>
        <v>1173</v>
      </c>
    </row>
    <row r="20" spans="2:7" ht="18" customHeight="1" x14ac:dyDescent="0.2">
      <c r="B20" s="1">
        <v>14</v>
      </c>
      <c r="C20" s="1" t="s">
        <v>17</v>
      </c>
      <c r="D20" s="6">
        <f>'入力表5-10'!D19</f>
        <v>68</v>
      </c>
      <c r="E20" s="6">
        <f>'入力表5-10'!E19</f>
        <v>82</v>
      </c>
      <c r="F20" s="6">
        <f t="shared" si="0"/>
        <v>150</v>
      </c>
      <c r="G20" s="6">
        <f>'入力表5-10'!F19</f>
        <v>71</v>
      </c>
    </row>
    <row r="21" spans="2:7" ht="18" customHeight="1" x14ac:dyDescent="0.2">
      <c r="B21" s="1">
        <v>15</v>
      </c>
      <c r="C21" s="1" t="s">
        <v>18</v>
      </c>
      <c r="D21" s="6">
        <f>'入力表5-10'!D20</f>
        <v>47</v>
      </c>
      <c r="E21" s="6">
        <f>'入力表5-10'!E20</f>
        <v>48</v>
      </c>
      <c r="F21" s="6">
        <f t="shared" si="0"/>
        <v>95</v>
      </c>
      <c r="G21" s="6">
        <f>'入力表5-10'!F20</f>
        <v>46</v>
      </c>
    </row>
    <row r="22" spans="2:7" ht="18" customHeight="1" x14ac:dyDescent="0.2">
      <c r="B22" s="1">
        <v>16</v>
      </c>
      <c r="C22" s="1" t="s">
        <v>19</v>
      </c>
      <c r="D22" s="6">
        <f>'入力表5-10'!D21</f>
        <v>88</v>
      </c>
      <c r="E22" s="6">
        <f>'入力表5-10'!E21</f>
        <v>93</v>
      </c>
      <c r="F22" s="6">
        <f t="shared" si="0"/>
        <v>181</v>
      </c>
      <c r="G22" s="6">
        <f>'入力表5-10'!F21</f>
        <v>80</v>
      </c>
    </row>
    <row r="23" spans="2:7" ht="18" customHeight="1" x14ac:dyDescent="0.2">
      <c r="B23" s="1">
        <v>17</v>
      </c>
      <c r="C23" s="1" t="s">
        <v>20</v>
      </c>
      <c r="D23" s="6">
        <f>'入力表5-10'!D22</f>
        <v>112</v>
      </c>
      <c r="E23" s="6">
        <f>'入力表5-10'!E22</f>
        <v>125</v>
      </c>
      <c r="F23" s="6">
        <f t="shared" si="0"/>
        <v>237</v>
      </c>
      <c r="G23" s="6">
        <f>'入力表5-10'!F22</f>
        <v>107</v>
      </c>
    </row>
    <row r="24" spans="2:7" ht="18" customHeight="1" x14ac:dyDescent="0.2">
      <c r="B24" s="1">
        <v>18</v>
      </c>
      <c r="C24" s="1" t="s">
        <v>21</v>
      </c>
      <c r="D24" s="6">
        <f>'入力表5-10'!D23</f>
        <v>100</v>
      </c>
      <c r="E24" s="6">
        <f>'入力表5-10'!E23</f>
        <v>130</v>
      </c>
      <c r="F24" s="6">
        <f t="shared" si="0"/>
        <v>230</v>
      </c>
      <c r="G24" s="6">
        <f>'入力表5-10'!F23</f>
        <v>108</v>
      </c>
    </row>
    <row r="25" spans="2:7" ht="18" customHeight="1" x14ac:dyDescent="0.2">
      <c r="B25" s="1">
        <v>19</v>
      </c>
      <c r="C25" s="1" t="s">
        <v>22</v>
      </c>
      <c r="D25" s="6">
        <f>'入力表5-10'!D24</f>
        <v>143</v>
      </c>
      <c r="E25" s="6">
        <f>'入力表5-10'!E24</f>
        <v>168</v>
      </c>
      <c r="F25" s="6">
        <f t="shared" si="0"/>
        <v>311</v>
      </c>
      <c r="G25" s="6">
        <f>'入力表5-10'!F24</f>
        <v>142</v>
      </c>
    </row>
    <row r="26" spans="2:7" ht="18" customHeight="1" x14ac:dyDescent="0.2">
      <c r="B26" s="1">
        <v>20</v>
      </c>
      <c r="C26" s="1" t="s">
        <v>23</v>
      </c>
      <c r="D26" s="6">
        <f>'入力表5-10'!D25</f>
        <v>184</v>
      </c>
      <c r="E26" s="6">
        <f>'入力表5-10'!E25</f>
        <v>260</v>
      </c>
      <c r="F26" s="6">
        <f t="shared" si="0"/>
        <v>444</v>
      </c>
      <c r="G26" s="6">
        <f>'入力表5-10'!F25</f>
        <v>231</v>
      </c>
    </row>
    <row r="27" spans="2:7" ht="18" customHeight="1" x14ac:dyDescent="0.2">
      <c r="B27" s="1">
        <v>21</v>
      </c>
      <c r="C27" s="1" t="s">
        <v>24</v>
      </c>
      <c r="D27" s="6">
        <f>'入力表5-10'!D26</f>
        <v>185</v>
      </c>
      <c r="E27" s="6">
        <f>'入力表5-10'!E26</f>
        <v>268</v>
      </c>
      <c r="F27" s="6">
        <f t="shared" si="0"/>
        <v>453</v>
      </c>
      <c r="G27" s="6">
        <f>'入力表5-10'!F26</f>
        <v>232</v>
      </c>
    </row>
    <row r="28" spans="2:7" ht="18" customHeight="1" x14ac:dyDescent="0.2">
      <c r="B28" s="1">
        <v>22</v>
      </c>
      <c r="C28" s="1" t="s">
        <v>25</v>
      </c>
      <c r="D28" s="6">
        <f>'入力表5-10'!D27</f>
        <v>285</v>
      </c>
      <c r="E28" s="6">
        <f>'入力表5-10'!E27</f>
        <v>318</v>
      </c>
      <c r="F28" s="6">
        <f t="shared" si="0"/>
        <v>603</v>
      </c>
      <c r="G28" s="6">
        <f>'入力表5-10'!F27</f>
        <v>286</v>
      </c>
    </row>
    <row r="29" spans="2:7" ht="18" customHeight="1" x14ac:dyDescent="0.2">
      <c r="B29" s="1">
        <v>23</v>
      </c>
      <c r="C29" s="1" t="s">
        <v>26</v>
      </c>
      <c r="D29" s="6">
        <f>'入力表5-10'!D28</f>
        <v>438</v>
      </c>
      <c r="E29" s="6">
        <f>'入力表5-10'!E28</f>
        <v>473</v>
      </c>
      <c r="F29" s="6">
        <f t="shared" si="0"/>
        <v>911</v>
      </c>
      <c r="G29" s="6">
        <f>'入力表5-10'!F28</f>
        <v>385</v>
      </c>
    </row>
    <row r="30" spans="2:7" ht="18" customHeight="1" x14ac:dyDescent="0.2">
      <c r="B30" s="1">
        <v>24</v>
      </c>
      <c r="C30" s="1" t="s">
        <v>27</v>
      </c>
      <c r="D30" s="6">
        <f>'入力表5-10'!D29</f>
        <v>322</v>
      </c>
      <c r="E30" s="6">
        <f>'入力表5-10'!E29</f>
        <v>412</v>
      </c>
      <c r="F30" s="6">
        <f t="shared" si="0"/>
        <v>734</v>
      </c>
      <c r="G30" s="6">
        <f>'入力表5-10'!F29</f>
        <v>373</v>
      </c>
    </row>
    <row r="31" spans="2:7" ht="18" customHeight="1" x14ac:dyDescent="0.2">
      <c r="B31" s="1">
        <v>25</v>
      </c>
      <c r="C31" s="1" t="s">
        <v>28</v>
      </c>
      <c r="D31" s="6">
        <f>'入力表5-10'!D30</f>
        <v>371</v>
      </c>
      <c r="E31" s="6">
        <f>'入力表5-10'!E30</f>
        <v>430</v>
      </c>
      <c r="F31" s="6">
        <f t="shared" si="0"/>
        <v>801</v>
      </c>
      <c r="G31" s="6">
        <f>'入力表5-10'!F30</f>
        <v>382</v>
      </c>
    </row>
    <row r="32" spans="2:7" ht="18" customHeight="1" x14ac:dyDescent="0.2">
      <c r="B32" s="1">
        <v>26</v>
      </c>
      <c r="C32" s="1" t="s">
        <v>29</v>
      </c>
      <c r="D32" s="6">
        <f>'入力表5-10'!D31</f>
        <v>266</v>
      </c>
      <c r="E32" s="6">
        <f>'入力表5-10'!E31</f>
        <v>303</v>
      </c>
      <c r="F32" s="6">
        <f t="shared" si="0"/>
        <v>569</v>
      </c>
      <c r="G32" s="6">
        <f>'入力表5-10'!F31</f>
        <v>250</v>
      </c>
    </row>
    <row r="33" spans="2:7" ht="18" customHeight="1" x14ac:dyDescent="0.2">
      <c r="B33" s="1">
        <v>27</v>
      </c>
      <c r="C33" s="1" t="s">
        <v>30</v>
      </c>
      <c r="D33" s="6">
        <f>'入力表5-10'!D32</f>
        <v>437</v>
      </c>
      <c r="E33" s="6">
        <f>'入力表5-10'!E32</f>
        <v>465</v>
      </c>
      <c r="F33" s="6">
        <f t="shared" si="0"/>
        <v>902</v>
      </c>
      <c r="G33" s="6">
        <f>'入力表5-10'!F32</f>
        <v>432</v>
      </c>
    </row>
    <row r="34" spans="2:7" ht="18" customHeight="1" x14ac:dyDescent="0.2">
      <c r="B34" s="1">
        <v>28</v>
      </c>
      <c r="C34" s="1" t="s">
        <v>31</v>
      </c>
      <c r="D34" s="6">
        <f>'入力表5-10'!D33</f>
        <v>292</v>
      </c>
      <c r="E34" s="6">
        <f>'入力表5-10'!E33</f>
        <v>331</v>
      </c>
      <c r="F34" s="6">
        <f t="shared" si="0"/>
        <v>623</v>
      </c>
      <c r="G34" s="6">
        <f>'入力表5-10'!F33</f>
        <v>285</v>
      </c>
    </row>
    <row r="35" spans="2:7" ht="18" customHeight="1" x14ac:dyDescent="0.2">
      <c r="B35" s="1">
        <v>29</v>
      </c>
      <c r="C35" s="1" t="s">
        <v>32</v>
      </c>
      <c r="D35" s="6">
        <f>'入力表5-10'!D34</f>
        <v>183</v>
      </c>
      <c r="E35" s="6">
        <f>'入力表5-10'!E34</f>
        <v>208</v>
      </c>
      <c r="F35" s="6">
        <f t="shared" si="0"/>
        <v>391</v>
      </c>
      <c r="G35" s="6">
        <f>'入力表5-10'!F34</f>
        <v>201</v>
      </c>
    </row>
    <row r="36" spans="2:7" ht="18" customHeight="1" x14ac:dyDescent="0.2">
      <c r="B36" s="1">
        <v>30</v>
      </c>
      <c r="C36" s="1" t="s">
        <v>33</v>
      </c>
      <c r="D36" s="6">
        <f>'入力表5-10'!D35</f>
        <v>153</v>
      </c>
      <c r="E36" s="6">
        <f>'入力表5-10'!E35</f>
        <v>177</v>
      </c>
      <c r="F36" s="6">
        <f t="shared" si="0"/>
        <v>330</v>
      </c>
      <c r="G36" s="6">
        <f>'入力表5-10'!F35</f>
        <v>149</v>
      </c>
    </row>
    <row r="37" spans="2:7" ht="18" customHeight="1" x14ac:dyDescent="0.2">
      <c r="B37" s="1">
        <v>31</v>
      </c>
      <c r="C37" s="1" t="s">
        <v>34</v>
      </c>
      <c r="D37" s="6">
        <f>'入力表5-10'!D36</f>
        <v>191</v>
      </c>
      <c r="E37" s="6">
        <f>'入力表5-10'!E36</f>
        <v>203</v>
      </c>
      <c r="F37" s="6">
        <f t="shared" si="0"/>
        <v>394</v>
      </c>
      <c r="G37" s="6">
        <f>'入力表5-10'!F36</f>
        <v>205</v>
      </c>
    </row>
    <row r="38" spans="2:7" ht="18" customHeight="1" x14ac:dyDescent="0.2">
      <c r="B38" s="1">
        <v>32</v>
      </c>
      <c r="C38" s="1" t="s">
        <v>35</v>
      </c>
      <c r="D38" s="6">
        <f>'入力表5-10'!D37</f>
        <v>219</v>
      </c>
      <c r="E38" s="6">
        <f>'入力表5-10'!E37</f>
        <v>235</v>
      </c>
      <c r="F38" s="6">
        <f t="shared" si="0"/>
        <v>454</v>
      </c>
      <c r="G38" s="6">
        <f>'入力表5-10'!F37</f>
        <v>216</v>
      </c>
    </row>
    <row r="39" spans="2:7" ht="18" customHeight="1" x14ac:dyDescent="0.2">
      <c r="B39" s="1">
        <v>33</v>
      </c>
      <c r="C39" s="1" t="s">
        <v>36</v>
      </c>
      <c r="D39" s="6">
        <f>'入力表5-10'!D38</f>
        <v>181</v>
      </c>
      <c r="E39" s="6">
        <f>'入力表5-10'!E38</f>
        <v>181</v>
      </c>
      <c r="F39" s="6">
        <f t="shared" si="0"/>
        <v>362</v>
      </c>
      <c r="G39" s="6">
        <f>'入力表5-10'!F38</f>
        <v>147</v>
      </c>
    </row>
    <row r="40" spans="2:7" ht="18" customHeight="1" x14ac:dyDescent="0.2">
      <c r="B40" s="1">
        <v>34</v>
      </c>
      <c r="C40" s="1" t="s">
        <v>37</v>
      </c>
      <c r="D40" s="6">
        <f>'入力表5-10'!D39</f>
        <v>132</v>
      </c>
      <c r="E40" s="6">
        <f>'入力表5-10'!E39</f>
        <v>154</v>
      </c>
      <c r="F40" s="6">
        <f t="shared" si="0"/>
        <v>286</v>
      </c>
      <c r="G40" s="6">
        <f>'入力表5-10'!F39</f>
        <v>118</v>
      </c>
    </row>
    <row r="41" spans="2:7" ht="18" customHeight="1" x14ac:dyDescent="0.2">
      <c r="B41" s="1">
        <v>35</v>
      </c>
      <c r="C41" s="1" t="s">
        <v>38</v>
      </c>
      <c r="D41" s="6">
        <f>'入力表5-10'!D40</f>
        <v>163</v>
      </c>
      <c r="E41" s="6">
        <f>'入力表5-10'!E40</f>
        <v>217</v>
      </c>
      <c r="F41" s="6">
        <f t="shared" si="0"/>
        <v>380</v>
      </c>
      <c r="G41" s="6">
        <f>'入力表5-10'!F40</f>
        <v>158</v>
      </c>
    </row>
    <row r="42" spans="2:7" ht="18" customHeight="1" x14ac:dyDescent="0.2">
      <c r="B42" s="1">
        <v>36</v>
      </c>
      <c r="C42" s="1" t="s">
        <v>39</v>
      </c>
      <c r="D42" s="6">
        <f>'入力表5-10'!D41</f>
        <v>191</v>
      </c>
      <c r="E42" s="6">
        <f>'入力表5-10'!E41</f>
        <v>210</v>
      </c>
      <c r="F42" s="6">
        <f t="shared" si="0"/>
        <v>401</v>
      </c>
      <c r="G42" s="6">
        <f>'入力表5-10'!F41</f>
        <v>182</v>
      </c>
    </row>
    <row r="43" spans="2:7" ht="18" customHeight="1" x14ac:dyDescent="0.2">
      <c r="B43" s="1">
        <v>37</v>
      </c>
      <c r="C43" s="1" t="s">
        <v>40</v>
      </c>
      <c r="D43" s="6">
        <f>'入力表5-10'!D42</f>
        <v>84</v>
      </c>
      <c r="E43" s="6">
        <f>'入力表5-10'!E42</f>
        <v>85</v>
      </c>
      <c r="F43" s="6">
        <f t="shared" si="0"/>
        <v>169</v>
      </c>
      <c r="G43" s="6">
        <f>'入力表5-10'!F42</f>
        <v>75</v>
      </c>
    </row>
    <row r="44" spans="2:7" ht="18" customHeight="1" x14ac:dyDescent="0.2">
      <c r="B44" s="1">
        <v>38</v>
      </c>
      <c r="C44" s="1" t="s">
        <v>41</v>
      </c>
      <c r="D44" s="6">
        <f>'入力表5-10'!D43</f>
        <v>114</v>
      </c>
      <c r="E44" s="6">
        <f>'入力表5-10'!E43</f>
        <v>127</v>
      </c>
      <c r="F44" s="6">
        <f t="shared" si="0"/>
        <v>241</v>
      </c>
      <c r="G44" s="6">
        <f>'入力表5-10'!F43</f>
        <v>108</v>
      </c>
    </row>
    <row r="45" spans="2:7" ht="18" customHeight="1" x14ac:dyDescent="0.2">
      <c r="B45" s="3"/>
      <c r="C45" s="3"/>
      <c r="D45" s="3"/>
      <c r="E45" s="3"/>
      <c r="F45" s="3"/>
      <c r="G45" s="3"/>
    </row>
    <row r="46" spans="2:7" ht="18" customHeight="1" x14ac:dyDescent="0.2">
      <c r="B46" s="20" t="str">
        <f>"行政区別人口及び世帯数（"&amp;'入力表5-10'!B1&amp;'入力表5-10'!C1&amp;"年5月1日現在）"</f>
        <v>行政区別人口及び世帯数（令和6年5月1日現在）</v>
      </c>
      <c r="C46" s="20"/>
      <c r="D46" s="20"/>
      <c r="E46" s="20"/>
      <c r="F46" s="20"/>
      <c r="G46" s="20"/>
    </row>
    <row r="47" spans="2:7" ht="3" customHeight="1" x14ac:dyDescent="0.2">
      <c r="B47" s="8"/>
      <c r="C47" s="8"/>
      <c r="D47" s="8"/>
      <c r="E47" s="8"/>
      <c r="F47" s="8"/>
      <c r="G47" s="8"/>
    </row>
    <row r="48" spans="2:7" ht="18" customHeight="1" x14ac:dyDescent="0.2">
      <c r="B48" s="22" t="s">
        <v>87</v>
      </c>
      <c r="C48" s="22"/>
      <c r="D48" s="22"/>
      <c r="E48" s="22"/>
      <c r="F48" s="22"/>
      <c r="G48" s="22"/>
    </row>
    <row r="49" spans="2:7" ht="18" customHeight="1" x14ac:dyDescent="0.2">
      <c r="B49" s="21" t="s">
        <v>0</v>
      </c>
      <c r="C49" s="21"/>
      <c r="D49" s="21" t="s">
        <v>1</v>
      </c>
      <c r="E49" s="21"/>
      <c r="F49" s="21"/>
      <c r="G49" s="21" t="s">
        <v>2</v>
      </c>
    </row>
    <row r="50" spans="2:7" ht="18" customHeight="1" x14ac:dyDescent="0.2">
      <c r="B50" s="21"/>
      <c r="C50" s="21"/>
      <c r="D50" s="7" t="s">
        <v>84</v>
      </c>
      <c r="E50" s="7" t="s">
        <v>85</v>
      </c>
      <c r="F50" s="7" t="s">
        <v>3</v>
      </c>
      <c r="G50" s="21"/>
    </row>
    <row r="51" spans="2:7" ht="18" customHeight="1" x14ac:dyDescent="0.2">
      <c r="B51" s="1">
        <v>100</v>
      </c>
      <c r="C51" s="1" t="s">
        <v>42</v>
      </c>
      <c r="D51" s="9">
        <f>'入力表5-10'!D44</f>
        <v>441</v>
      </c>
      <c r="E51" s="6">
        <f>'入力表5-10'!E44</f>
        <v>538</v>
      </c>
      <c r="F51" s="9">
        <f>D51+E51</f>
        <v>979</v>
      </c>
      <c r="G51" s="9">
        <f>'入力表5-10'!F44</f>
        <v>595</v>
      </c>
    </row>
    <row r="52" spans="2:7" ht="18" customHeight="1" x14ac:dyDescent="0.2">
      <c r="B52" s="1">
        <v>101</v>
      </c>
      <c r="C52" s="1" t="s">
        <v>43</v>
      </c>
      <c r="D52" s="9">
        <f>'入力表5-10'!D45</f>
        <v>199</v>
      </c>
      <c r="E52" s="6">
        <f>'入力表5-10'!E45</f>
        <v>199</v>
      </c>
      <c r="F52" s="9">
        <f t="shared" ref="F52:F92" si="1">D52+E52</f>
        <v>398</v>
      </c>
      <c r="G52" s="9">
        <f>'入力表5-10'!F45</f>
        <v>191</v>
      </c>
    </row>
    <row r="53" spans="2:7" ht="18" customHeight="1" x14ac:dyDescent="0.2">
      <c r="B53" s="1">
        <v>102</v>
      </c>
      <c r="C53" s="1" t="s">
        <v>44</v>
      </c>
      <c r="D53" s="9">
        <f>'入力表5-10'!D46</f>
        <v>415</v>
      </c>
      <c r="E53" s="6">
        <f>'入力表5-10'!E46</f>
        <v>423</v>
      </c>
      <c r="F53" s="9">
        <f t="shared" si="1"/>
        <v>838</v>
      </c>
      <c r="G53" s="9">
        <f>'入力表5-10'!F46</f>
        <v>443</v>
      </c>
    </row>
    <row r="54" spans="2:7" ht="18" customHeight="1" x14ac:dyDescent="0.2">
      <c r="B54" s="1">
        <v>103</v>
      </c>
      <c r="C54" s="1" t="s">
        <v>45</v>
      </c>
      <c r="D54" s="9">
        <f>'入力表5-10'!D47</f>
        <v>612</v>
      </c>
      <c r="E54" s="6">
        <f>'入力表5-10'!E47</f>
        <v>622</v>
      </c>
      <c r="F54" s="9">
        <f t="shared" si="1"/>
        <v>1234</v>
      </c>
      <c r="G54" s="9">
        <f>'入力表5-10'!F47</f>
        <v>629</v>
      </c>
    </row>
    <row r="55" spans="2:7" ht="18" customHeight="1" x14ac:dyDescent="0.2">
      <c r="B55" s="1">
        <v>104</v>
      </c>
      <c r="C55" s="1" t="s">
        <v>46</v>
      </c>
      <c r="D55" s="9">
        <f>'入力表5-10'!D48</f>
        <v>531</v>
      </c>
      <c r="E55" s="6">
        <f>'入力表5-10'!E48</f>
        <v>512</v>
      </c>
      <c r="F55" s="9">
        <f t="shared" si="1"/>
        <v>1043</v>
      </c>
      <c r="G55" s="9">
        <f>'入力表5-10'!F48</f>
        <v>515</v>
      </c>
    </row>
    <row r="56" spans="2:7" ht="18" customHeight="1" x14ac:dyDescent="0.2">
      <c r="B56" s="1">
        <v>105</v>
      </c>
      <c r="C56" s="1" t="s">
        <v>47</v>
      </c>
      <c r="D56" s="9">
        <f>'入力表5-10'!D49</f>
        <v>515</v>
      </c>
      <c r="E56" s="6">
        <f>'入力表5-10'!E49</f>
        <v>502</v>
      </c>
      <c r="F56" s="9">
        <f t="shared" si="1"/>
        <v>1017</v>
      </c>
      <c r="G56" s="9">
        <f>'入力表5-10'!F49</f>
        <v>550</v>
      </c>
    </row>
    <row r="57" spans="2:7" ht="18" customHeight="1" x14ac:dyDescent="0.2">
      <c r="B57" s="1">
        <v>106</v>
      </c>
      <c r="C57" s="1" t="s">
        <v>48</v>
      </c>
      <c r="D57" s="9">
        <f>'入力表5-10'!D50</f>
        <v>445</v>
      </c>
      <c r="E57" s="6">
        <f>'入力表5-10'!E50</f>
        <v>489</v>
      </c>
      <c r="F57" s="9">
        <f t="shared" si="1"/>
        <v>934</v>
      </c>
      <c r="G57" s="9">
        <f>'入力表5-10'!F50</f>
        <v>434</v>
      </c>
    </row>
    <row r="58" spans="2:7" ht="18" customHeight="1" x14ac:dyDescent="0.2">
      <c r="B58" s="1">
        <v>107</v>
      </c>
      <c r="C58" s="1" t="s">
        <v>49</v>
      </c>
      <c r="D58" s="9">
        <f>'入力表5-10'!D51</f>
        <v>402</v>
      </c>
      <c r="E58" s="6">
        <f>'入力表5-10'!E51</f>
        <v>404</v>
      </c>
      <c r="F58" s="9">
        <f t="shared" si="1"/>
        <v>806</v>
      </c>
      <c r="G58" s="9">
        <f>'入力表5-10'!F51</f>
        <v>460</v>
      </c>
    </row>
    <row r="59" spans="2:7" ht="18" customHeight="1" x14ac:dyDescent="0.2">
      <c r="B59" s="1">
        <v>108</v>
      </c>
      <c r="C59" s="1" t="s">
        <v>50</v>
      </c>
      <c r="D59" s="9">
        <f>'入力表5-10'!D52</f>
        <v>709</v>
      </c>
      <c r="E59" s="6">
        <f>'入力表5-10'!E52</f>
        <v>814</v>
      </c>
      <c r="F59" s="9">
        <f t="shared" si="1"/>
        <v>1523</v>
      </c>
      <c r="G59" s="9">
        <f>'入力表5-10'!F52</f>
        <v>747</v>
      </c>
    </row>
    <row r="60" spans="2:7" ht="18" customHeight="1" x14ac:dyDescent="0.2">
      <c r="B60" s="1">
        <v>109</v>
      </c>
      <c r="C60" s="1" t="s">
        <v>51</v>
      </c>
      <c r="D60" s="9">
        <f>'入力表5-10'!D53</f>
        <v>866</v>
      </c>
      <c r="E60" s="6">
        <f>'入力表5-10'!E53</f>
        <v>888</v>
      </c>
      <c r="F60" s="9">
        <f t="shared" si="1"/>
        <v>1754</v>
      </c>
      <c r="G60" s="9">
        <f>'入力表5-10'!F53</f>
        <v>930</v>
      </c>
    </row>
    <row r="61" spans="2:7" ht="18" customHeight="1" x14ac:dyDescent="0.2">
      <c r="B61" s="1">
        <v>110</v>
      </c>
      <c r="C61" s="1" t="s">
        <v>52</v>
      </c>
      <c r="D61" s="9">
        <f>'入力表5-10'!D54</f>
        <v>340</v>
      </c>
      <c r="E61" s="6">
        <f>'入力表5-10'!E54</f>
        <v>380</v>
      </c>
      <c r="F61" s="9">
        <f t="shared" si="1"/>
        <v>720</v>
      </c>
      <c r="G61" s="9">
        <f>'入力表5-10'!F54</f>
        <v>348</v>
      </c>
    </row>
    <row r="62" spans="2:7" ht="18" customHeight="1" x14ac:dyDescent="0.2">
      <c r="B62" s="1">
        <v>111</v>
      </c>
      <c r="C62" s="1" t="s">
        <v>53</v>
      </c>
      <c r="D62" s="9">
        <f>'入力表5-10'!D55</f>
        <v>469</v>
      </c>
      <c r="E62" s="6">
        <f>'入力表5-10'!E55</f>
        <v>483</v>
      </c>
      <c r="F62" s="9">
        <f t="shared" si="1"/>
        <v>952</v>
      </c>
      <c r="G62" s="9">
        <f>'入力表5-10'!F55</f>
        <v>429</v>
      </c>
    </row>
    <row r="63" spans="2:7" ht="18" customHeight="1" x14ac:dyDescent="0.2">
      <c r="B63" s="1">
        <v>112</v>
      </c>
      <c r="C63" s="1" t="s">
        <v>54</v>
      </c>
      <c r="D63" s="9">
        <f>'入力表5-10'!D56</f>
        <v>292</v>
      </c>
      <c r="E63" s="6">
        <f>'入力表5-10'!E56</f>
        <v>355</v>
      </c>
      <c r="F63" s="9">
        <f t="shared" si="1"/>
        <v>647</v>
      </c>
      <c r="G63" s="9">
        <f>'入力表5-10'!F56</f>
        <v>301</v>
      </c>
    </row>
    <row r="64" spans="2:7" ht="18" customHeight="1" x14ac:dyDescent="0.2">
      <c r="B64" s="1">
        <v>113</v>
      </c>
      <c r="C64" s="1" t="s">
        <v>55</v>
      </c>
      <c r="D64" s="9">
        <f>'入力表5-10'!D57</f>
        <v>437</v>
      </c>
      <c r="E64" s="6">
        <f>'入力表5-10'!E57</f>
        <v>524</v>
      </c>
      <c r="F64" s="9">
        <f t="shared" si="1"/>
        <v>961</v>
      </c>
      <c r="G64" s="9">
        <f>'入力表5-10'!F57</f>
        <v>447</v>
      </c>
    </row>
    <row r="65" spans="2:7" ht="18" customHeight="1" x14ac:dyDescent="0.2">
      <c r="B65" s="1">
        <v>114</v>
      </c>
      <c r="C65" s="1" t="s">
        <v>56</v>
      </c>
      <c r="D65" s="9">
        <f>'入力表5-10'!D58</f>
        <v>906</v>
      </c>
      <c r="E65" s="6">
        <f>'入力表5-10'!E58</f>
        <v>1019</v>
      </c>
      <c r="F65" s="9">
        <f t="shared" si="1"/>
        <v>1925</v>
      </c>
      <c r="G65" s="9">
        <f>'入力表5-10'!F58</f>
        <v>1020</v>
      </c>
    </row>
    <row r="66" spans="2:7" ht="18" customHeight="1" x14ac:dyDescent="0.2">
      <c r="B66" s="1">
        <v>115</v>
      </c>
      <c r="C66" s="1" t="s">
        <v>57</v>
      </c>
      <c r="D66" s="9">
        <f>'入力表5-10'!D59</f>
        <v>1041</v>
      </c>
      <c r="E66" s="6">
        <f>'入力表5-10'!E59</f>
        <v>1126</v>
      </c>
      <c r="F66" s="9">
        <f t="shared" si="1"/>
        <v>2167</v>
      </c>
      <c r="G66" s="9">
        <f>'入力表5-10'!F59</f>
        <v>1140</v>
      </c>
    </row>
    <row r="67" spans="2:7" ht="18" customHeight="1" x14ac:dyDescent="0.2">
      <c r="B67" s="1">
        <v>116</v>
      </c>
      <c r="C67" s="1" t="s">
        <v>58</v>
      </c>
      <c r="D67" s="9">
        <f>'入力表5-10'!D60</f>
        <v>710</v>
      </c>
      <c r="E67" s="6">
        <f>'入力表5-10'!E60</f>
        <v>762</v>
      </c>
      <c r="F67" s="9">
        <f t="shared" si="1"/>
        <v>1472</v>
      </c>
      <c r="G67" s="9">
        <f>'入力表5-10'!F60</f>
        <v>727</v>
      </c>
    </row>
    <row r="68" spans="2:7" ht="18" customHeight="1" x14ac:dyDescent="0.2">
      <c r="B68" s="1">
        <v>117</v>
      </c>
      <c r="C68" s="1" t="s">
        <v>59</v>
      </c>
      <c r="D68" s="9">
        <f>'入力表5-10'!D61</f>
        <v>250</v>
      </c>
      <c r="E68" s="6">
        <f>'入力表5-10'!E61</f>
        <v>231</v>
      </c>
      <c r="F68" s="9">
        <f t="shared" si="1"/>
        <v>481</v>
      </c>
      <c r="G68" s="9">
        <f>'入力表5-10'!F61</f>
        <v>258</v>
      </c>
    </row>
    <row r="69" spans="2:7" ht="18" customHeight="1" x14ac:dyDescent="0.2">
      <c r="B69" s="1">
        <v>118</v>
      </c>
      <c r="C69" s="1" t="s">
        <v>60</v>
      </c>
      <c r="D69" s="9">
        <f>'入力表5-10'!D62</f>
        <v>491</v>
      </c>
      <c r="E69" s="6">
        <f>'入力表5-10'!E62</f>
        <v>511</v>
      </c>
      <c r="F69" s="9">
        <f t="shared" si="1"/>
        <v>1002</v>
      </c>
      <c r="G69" s="9">
        <f>'入力表5-10'!F62</f>
        <v>464</v>
      </c>
    </row>
    <row r="70" spans="2:7" ht="18" customHeight="1" x14ac:dyDescent="0.2">
      <c r="B70" s="1">
        <v>119</v>
      </c>
      <c r="C70" s="1" t="s">
        <v>6</v>
      </c>
      <c r="D70" s="9">
        <f>'入力表5-10'!D63</f>
        <v>573</v>
      </c>
      <c r="E70" s="6">
        <f>'入力表5-10'!E63</f>
        <v>589</v>
      </c>
      <c r="F70" s="9">
        <f t="shared" si="1"/>
        <v>1162</v>
      </c>
      <c r="G70" s="9">
        <f>'入力表5-10'!F63</f>
        <v>570</v>
      </c>
    </row>
    <row r="71" spans="2:7" ht="18" customHeight="1" x14ac:dyDescent="0.2">
      <c r="B71" s="1">
        <v>120</v>
      </c>
      <c r="C71" s="1" t="s">
        <v>61</v>
      </c>
      <c r="D71" s="9">
        <f>'入力表5-10'!D64</f>
        <v>321</v>
      </c>
      <c r="E71" s="6">
        <f>'入力表5-10'!E64</f>
        <v>328</v>
      </c>
      <c r="F71" s="9">
        <f t="shared" si="1"/>
        <v>649</v>
      </c>
      <c r="G71" s="9">
        <f>'入力表5-10'!F64</f>
        <v>269</v>
      </c>
    </row>
    <row r="72" spans="2:7" ht="18" customHeight="1" x14ac:dyDescent="0.2">
      <c r="B72" s="1">
        <v>121</v>
      </c>
      <c r="C72" s="1" t="s">
        <v>62</v>
      </c>
      <c r="D72" s="9">
        <f>'入力表5-10'!D65</f>
        <v>1081</v>
      </c>
      <c r="E72" s="6">
        <f>'入力表5-10'!E65</f>
        <v>1000</v>
      </c>
      <c r="F72" s="9">
        <f t="shared" si="1"/>
        <v>2081</v>
      </c>
      <c r="G72" s="9">
        <f>'入力表5-10'!F65</f>
        <v>804</v>
      </c>
    </row>
    <row r="73" spans="2:7" ht="18" customHeight="1" x14ac:dyDescent="0.2">
      <c r="B73" s="1">
        <v>122</v>
      </c>
      <c r="C73" s="1" t="s">
        <v>63</v>
      </c>
      <c r="D73" s="9">
        <f>'入力表5-10'!D66</f>
        <v>366</v>
      </c>
      <c r="E73" s="6">
        <f>'入力表5-10'!E66</f>
        <v>359</v>
      </c>
      <c r="F73" s="9">
        <f t="shared" si="1"/>
        <v>725</v>
      </c>
      <c r="G73" s="9">
        <f>'入力表5-10'!F66</f>
        <v>323</v>
      </c>
    </row>
    <row r="74" spans="2:7" ht="18" customHeight="1" x14ac:dyDescent="0.2">
      <c r="B74" s="1">
        <v>123</v>
      </c>
      <c r="C74" s="1" t="s">
        <v>64</v>
      </c>
      <c r="D74" s="9">
        <f>'入力表5-10'!D67</f>
        <v>535</v>
      </c>
      <c r="E74" s="6">
        <f>'入力表5-10'!E67</f>
        <v>484</v>
      </c>
      <c r="F74" s="9">
        <f t="shared" si="1"/>
        <v>1019</v>
      </c>
      <c r="G74" s="9">
        <f>'入力表5-10'!F67</f>
        <v>530</v>
      </c>
    </row>
    <row r="75" spans="2:7" ht="18" customHeight="1" x14ac:dyDescent="0.2">
      <c r="B75" s="1">
        <v>124</v>
      </c>
      <c r="C75" s="1" t="s">
        <v>65</v>
      </c>
      <c r="D75" s="9">
        <f>'入力表5-10'!D68</f>
        <v>148</v>
      </c>
      <c r="E75" s="6">
        <f>'入力表5-10'!E68</f>
        <v>147</v>
      </c>
      <c r="F75" s="9">
        <f t="shared" si="1"/>
        <v>295</v>
      </c>
      <c r="G75" s="9">
        <f>'入力表5-10'!F68</f>
        <v>174</v>
      </c>
    </row>
    <row r="76" spans="2:7" ht="18" customHeight="1" x14ac:dyDescent="0.2">
      <c r="B76" s="1">
        <v>125</v>
      </c>
      <c r="C76" s="1" t="s">
        <v>66</v>
      </c>
      <c r="D76" s="9">
        <f>'入力表5-10'!D69</f>
        <v>0</v>
      </c>
      <c r="E76" s="6">
        <f>'入力表5-10'!E69</f>
        <v>0</v>
      </c>
      <c r="F76" s="9">
        <f t="shared" si="1"/>
        <v>0</v>
      </c>
      <c r="G76" s="9">
        <f>'入力表5-10'!F69</f>
        <v>0</v>
      </c>
    </row>
    <row r="77" spans="2:7" ht="18" customHeight="1" x14ac:dyDescent="0.2">
      <c r="B77" s="1">
        <v>126</v>
      </c>
      <c r="C77" s="1" t="s">
        <v>67</v>
      </c>
      <c r="D77" s="9">
        <f>'入力表5-10'!D70</f>
        <v>358</v>
      </c>
      <c r="E77" s="6">
        <f>'入力表5-10'!E70</f>
        <v>368</v>
      </c>
      <c r="F77" s="9">
        <f t="shared" si="1"/>
        <v>726</v>
      </c>
      <c r="G77" s="9">
        <f>'入力表5-10'!F70</f>
        <v>381</v>
      </c>
    </row>
    <row r="78" spans="2:7" ht="18" customHeight="1" x14ac:dyDescent="0.2">
      <c r="B78" s="1">
        <v>127</v>
      </c>
      <c r="C78" s="1" t="s">
        <v>68</v>
      </c>
      <c r="D78" s="9">
        <f>'入力表5-10'!D71</f>
        <v>400</v>
      </c>
      <c r="E78" s="6">
        <f>'入力表5-10'!E71</f>
        <v>459</v>
      </c>
      <c r="F78" s="9">
        <f t="shared" si="1"/>
        <v>859</v>
      </c>
      <c r="G78" s="9">
        <f>'入力表5-10'!F71</f>
        <v>381</v>
      </c>
    </row>
    <row r="79" spans="2:7" ht="18" customHeight="1" x14ac:dyDescent="0.2">
      <c r="B79" s="1">
        <v>128</v>
      </c>
      <c r="C79" s="1" t="s">
        <v>69</v>
      </c>
      <c r="D79" s="9">
        <f>'入力表5-10'!D72</f>
        <v>292</v>
      </c>
      <c r="E79" s="6">
        <f>'入力表5-10'!E72</f>
        <v>274</v>
      </c>
      <c r="F79" s="9">
        <f t="shared" si="1"/>
        <v>566</v>
      </c>
      <c r="G79" s="9">
        <f>'入力表5-10'!F72</f>
        <v>307</v>
      </c>
    </row>
    <row r="80" spans="2:7" ht="18" customHeight="1" x14ac:dyDescent="0.2">
      <c r="B80" s="1">
        <v>129</v>
      </c>
      <c r="C80" s="1" t="s">
        <v>70</v>
      </c>
      <c r="D80" s="9">
        <f>'入力表5-10'!D73</f>
        <v>426</v>
      </c>
      <c r="E80" s="6">
        <f>'入力表5-10'!E73</f>
        <v>462</v>
      </c>
      <c r="F80" s="9">
        <f t="shared" si="1"/>
        <v>888</v>
      </c>
      <c r="G80" s="9">
        <f>'入力表5-10'!F73</f>
        <v>448</v>
      </c>
    </row>
    <row r="81" spans="2:7" ht="18" customHeight="1" x14ac:dyDescent="0.2">
      <c r="B81" s="1">
        <v>130</v>
      </c>
      <c r="C81" s="1" t="s">
        <v>71</v>
      </c>
      <c r="D81" s="9">
        <f>'入力表5-10'!D74</f>
        <v>380</v>
      </c>
      <c r="E81" s="6">
        <f>'入力表5-10'!E74</f>
        <v>437</v>
      </c>
      <c r="F81" s="9">
        <f t="shared" si="1"/>
        <v>817</v>
      </c>
      <c r="G81" s="9">
        <f>'入力表5-10'!F74</f>
        <v>399</v>
      </c>
    </row>
    <row r="82" spans="2:7" ht="18" customHeight="1" x14ac:dyDescent="0.2">
      <c r="B82" s="1">
        <v>131</v>
      </c>
      <c r="C82" s="1" t="s">
        <v>72</v>
      </c>
      <c r="D82" s="9">
        <f>'入力表5-10'!D75</f>
        <v>895</v>
      </c>
      <c r="E82" s="6">
        <f>'入力表5-10'!E75</f>
        <v>1010</v>
      </c>
      <c r="F82" s="9">
        <f t="shared" si="1"/>
        <v>1905</v>
      </c>
      <c r="G82" s="9">
        <f>'入力表5-10'!F75</f>
        <v>879</v>
      </c>
    </row>
    <row r="83" spans="2:7" ht="18" customHeight="1" x14ac:dyDescent="0.2">
      <c r="B83" s="1">
        <v>132</v>
      </c>
      <c r="C83" s="1" t="s">
        <v>73</v>
      </c>
      <c r="D83" s="9">
        <f>'入力表5-10'!D76</f>
        <v>661</v>
      </c>
      <c r="E83" s="6">
        <f>'入力表5-10'!E76</f>
        <v>715</v>
      </c>
      <c r="F83" s="9">
        <f t="shared" si="1"/>
        <v>1376</v>
      </c>
      <c r="G83" s="9">
        <f>'入力表5-10'!F76</f>
        <v>648</v>
      </c>
    </row>
    <row r="84" spans="2:7" ht="18" customHeight="1" x14ac:dyDescent="0.2">
      <c r="B84" s="1">
        <v>133</v>
      </c>
      <c r="C84" s="1" t="s">
        <v>74</v>
      </c>
      <c r="D84" s="9">
        <f>'入力表5-10'!D77</f>
        <v>440</v>
      </c>
      <c r="E84" s="6">
        <f>'入力表5-10'!E77</f>
        <v>506</v>
      </c>
      <c r="F84" s="9">
        <f t="shared" si="1"/>
        <v>946</v>
      </c>
      <c r="G84" s="9">
        <f>'入力表5-10'!F77</f>
        <v>435</v>
      </c>
    </row>
    <row r="85" spans="2:7" ht="18" customHeight="1" x14ac:dyDescent="0.2">
      <c r="B85" s="1">
        <v>134</v>
      </c>
      <c r="C85" s="1" t="s">
        <v>75</v>
      </c>
      <c r="D85" s="9">
        <f>'入力表5-10'!D78</f>
        <v>222</v>
      </c>
      <c r="E85" s="6">
        <f>'入力表5-10'!E78</f>
        <v>317</v>
      </c>
      <c r="F85" s="9">
        <f t="shared" si="1"/>
        <v>539</v>
      </c>
      <c r="G85" s="9">
        <f>'入力表5-10'!F78</f>
        <v>247</v>
      </c>
    </row>
    <row r="86" spans="2:7" ht="18" customHeight="1" x14ac:dyDescent="0.2">
      <c r="B86" s="1">
        <v>135</v>
      </c>
      <c r="C86" s="1" t="s">
        <v>76</v>
      </c>
      <c r="D86" s="9">
        <f>'入力表5-10'!D79</f>
        <v>991</v>
      </c>
      <c r="E86" s="6">
        <f>'入力表5-10'!E79</f>
        <v>1041</v>
      </c>
      <c r="F86" s="9">
        <f t="shared" si="1"/>
        <v>2032</v>
      </c>
      <c r="G86" s="9">
        <f>'入力表5-10'!F79</f>
        <v>819</v>
      </c>
    </row>
    <row r="87" spans="2:7" ht="18" customHeight="1" x14ac:dyDescent="0.2">
      <c r="B87" s="1">
        <v>136</v>
      </c>
      <c r="C87" s="1" t="s">
        <v>77</v>
      </c>
      <c r="D87" s="9">
        <f>'入力表5-10'!D80</f>
        <v>609</v>
      </c>
      <c r="E87" s="6">
        <f>'入力表5-10'!E80</f>
        <v>641</v>
      </c>
      <c r="F87" s="9">
        <f t="shared" si="1"/>
        <v>1250</v>
      </c>
      <c r="G87" s="9">
        <f>'入力表5-10'!F80</f>
        <v>609</v>
      </c>
    </row>
    <row r="88" spans="2:7" ht="18" customHeight="1" x14ac:dyDescent="0.2">
      <c r="B88" s="1">
        <v>137</v>
      </c>
      <c r="C88" s="1" t="s">
        <v>78</v>
      </c>
      <c r="D88" s="9">
        <f>'入力表5-10'!D81</f>
        <v>56</v>
      </c>
      <c r="E88" s="6">
        <f>'入力表5-10'!E81</f>
        <v>73</v>
      </c>
      <c r="F88" s="9">
        <f t="shared" si="1"/>
        <v>129</v>
      </c>
      <c r="G88" s="9">
        <f>'入力表5-10'!F81</f>
        <v>57</v>
      </c>
    </row>
    <row r="89" spans="2:7" ht="18" customHeight="1" x14ac:dyDescent="0.2">
      <c r="B89" s="1">
        <v>138</v>
      </c>
      <c r="C89" s="1" t="s">
        <v>79</v>
      </c>
      <c r="D89" s="9">
        <f>'入力表5-10'!D82</f>
        <v>265</v>
      </c>
      <c r="E89" s="6">
        <f>'入力表5-10'!E82</f>
        <v>295</v>
      </c>
      <c r="F89" s="9">
        <f t="shared" si="1"/>
        <v>560</v>
      </c>
      <c r="G89" s="9">
        <f>'入力表5-10'!F82</f>
        <v>235</v>
      </c>
    </row>
    <row r="90" spans="2:7" ht="18" customHeight="1" x14ac:dyDescent="0.2">
      <c r="B90" s="1">
        <v>139</v>
      </c>
      <c r="C90" s="1" t="s">
        <v>80</v>
      </c>
      <c r="D90" s="9">
        <f>'入力表5-10'!D83</f>
        <v>234</v>
      </c>
      <c r="E90" s="6">
        <f>'入力表5-10'!E83</f>
        <v>240</v>
      </c>
      <c r="F90" s="9">
        <f t="shared" si="1"/>
        <v>474</v>
      </c>
      <c r="G90" s="9">
        <f>'入力表5-10'!F83</f>
        <v>200</v>
      </c>
    </row>
    <row r="91" spans="2:7" ht="18" customHeight="1" x14ac:dyDescent="0.2">
      <c r="B91" s="1">
        <v>140</v>
      </c>
      <c r="C91" s="1" t="s">
        <v>81</v>
      </c>
      <c r="D91" s="9">
        <f>'入力表5-10'!D84</f>
        <v>409</v>
      </c>
      <c r="E91" s="6">
        <f>'入力表5-10'!E84</f>
        <v>432</v>
      </c>
      <c r="F91" s="9">
        <f t="shared" si="1"/>
        <v>841</v>
      </c>
      <c r="G91" s="9">
        <f>'入力表5-10'!F84</f>
        <v>332</v>
      </c>
    </row>
    <row r="92" spans="2:7" ht="18" customHeight="1" x14ac:dyDescent="0.2">
      <c r="B92" s="1">
        <v>141</v>
      </c>
      <c r="C92" s="1" t="s">
        <v>82</v>
      </c>
      <c r="D92" s="9">
        <f>'入力表5-10'!D85</f>
        <v>300</v>
      </c>
      <c r="E92" s="6">
        <f>'入力表5-10'!E85</f>
        <v>334</v>
      </c>
      <c r="F92" s="9">
        <f t="shared" si="1"/>
        <v>634</v>
      </c>
      <c r="G92" s="9">
        <f>'入力表5-10'!F85</f>
        <v>274</v>
      </c>
    </row>
    <row r="93" spans="2:7" ht="18" customHeight="1" x14ac:dyDescent="0.2">
      <c r="B93" s="4"/>
      <c r="C93" s="5"/>
      <c r="D93" s="9"/>
      <c r="E93" s="9"/>
      <c r="F93" s="9"/>
      <c r="G93" s="9"/>
    </row>
    <row r="94" spans="2:7" ht="18" customHeight="1" x14ac:dyDescent="0.2">
      <c r="B94" s="23" t="s">
        <v>83</v>
      </c>
      <c r="C94" s="24"/>
      <c r="D94" s="9">
        <f>SUM(D7:D44,D51:D92)</f>
        <v>39866</v>
      </c>
      <c r="E94" s="9">
        <f>SUM(E7:E44,E51:E92)</f>
        <v>42507</v>
      </c>
      <c r="F94" s="9">
        <f>SUM(F7:F44,F51:F92)</f>
        <v>82373</v>
      </c>
      <c r="G94" s="9">
        <f>SUM(G7:G44,G51:G92)</f>
        <v>38093</v>
      </c>
    </row>
  </sheetData>
  <mergeCells count="11">
    <mergeCell ref="B46:G46"/>
    <mergeCell ref="B2:G2"/>
    <mergeCell ref="B4:G4"/>
    <mergeCell ref="B5:C6"/>
    <mergeCell ref="D5:F5"/>
    <mergeCell ref="G5:G6"/>
    <mergeCell ref="B48:G48"/>
    <mergeCell ref="B49:C50"/>
    <mergeCell ref="D49:F49"/>
    <mergeCell ref="G49:G50"/>
    <mergeCell ref="B94:C94"/>
  </mergeCells>
  <phoneticPr fontId="18"/>
  <pageMargins left="0.70866141732283472" right="0.70866141732283472" top="0.47244094488188981" bottom="0.55118110236220474" header="0.31496062992125984" footer="0.31496062992125984"/>
  <pageSetup paperSize="9" scale="95" orientation="portrait" r:id="rId1"/>
  <rowBreaks count="1" manualBreakCount="1">
    <brk id="45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G94"/>
  <sheetViews>
    <sheetView view="pageBreakPreview" zoomScaleNormal="10" zoomScaleSheetLayoutView="100" workbookViewId="0"/>
  </sheetViews>
  <sheetFormatPr defaultColWidth="9" defaultRowHeight="13" x14ac:dyDescent="0.2"/>
  <cols>
    <col min="1" max="1" width="9" style="2"/>
    <col min="2" max="2" width="4.453125" style="2" bestFit="1" customWidth="1"/>
    <col min="3" max="3" width="14.36328125" style="2" bestFit="1" customWidth="1"/>
    <col min="4" max="16384" width="9" style="2"/>
  </cols>
  <sheetData>
    <row r="1" spans="2:7" ht="6.75" customHeight="1" x14ac:dyDescent="0.2"/>
    <row r="2" spans="2:7" ht="26.25" customHeight="1" x14ac:dyDescent="0.2">
      <c r="B2" s="20" t="str">
        <f>"行政区別人口及び世帯数（"&amp;'入力表5-10'!B1&amp;'入力表5-10'!C1&amp;"年6月1日現在）"</f>
        <v>行政区別人口及び世帯数（令和6年6月1日現在）</v>
      </c>
      <c r="C2" s="20"/>
      <c r="D2" s="20"/>
      <c r="E2" s="20"/>
      <c r="F2" s="20"/>
      <c r="G2" s="20"/>
    </row>
    <row r="3" spans="2:7" ht="6.75" customHeight="1" x14ac:dyDescent="0.2">
      <c r="B3" s="8"/>
      <c r="C3" s="8"/>
      <c r="D3" s="8"/>
      <c r="E3" s="8"/>
      <c r="F3" s="8"/>
      <c r="G3" s="8"/>
    </row>
    <row r="4" spans="2:7" ht="27" customHeight="1" x14ac:dyDescent="0.2">
      <c r="B4" s="22" t="s">
        <v>86</v>
      </c>
      <c r="C4" s="22"/>
      <c r="D4" s="22"/>
      <c r="E4" s="22"/>
      <c r="F4" s="22"/>
      <c r="G4" s="22"/>
    </row>
    <row r="5" spans="2:7" ht="18" customHeight="1" x14ac:dyDescent="0.2">
      <c r="B5" s="21" t="s">
        <v>0</v>
      </c>
      <c r="C5" s="21"/>
      <c r="D5" s="21" t="s">
        <v>1</v>
      </c>
      <c r="E5" s="21"/>
      <c r="F5" s="21"/>
      <c r="G5" s="21" t="s">
        <v>2</v>
      </c>
    </row>
    <row r="6" spans="2:7" ht="18" customHeight="1" x14ac:dyDescent="0.2">
      <c r="B6" s="21"/>
      <c r="C6" s="21"/>
      <c r="D6" s="7" t="s">
        <v>84</v>
      </c>
      <c r="E6" s="7" t="s">
        <v>85</v>
      </c>
      <c r="F6" s="7" t="s">
        <v>3</v>
      </c>
      <c r="G6" s="21"/>
    </row>
    <row r="7" spans="2:7" ht="18" customHeight="1" x14ac:dyDescent="0.2">
      <c r="B7" s="1">
        <v>1</v>
      </c>
      <c r="C7" s="1" t="s">
        <v>4</v>
      </c>
      <c r="D7" s="6">
        <f>'入力表5-10'!J6</f>
        <v>888</v>
      </c>
      <c r="E7" s="6">
        <f>'入力表5-10'!K6</f>
        <v>879</v>
      </c>
      <c r="F7" s="6">
        <f>D7+E7</f>
        <v>1767</v>
      </c>
      <c r="G7" s="6">
        <f>'入力表5-10'!L6</f>
        <v>884</v>
      </c>
    </row>
    <row r="8" spans="2:7" ht="18" customHeight="1" x14ac:dyDescent="0.2">
      <c r="B8" s="1">
        <v>2</v>
      </c>
      <c r="C8" s="1" t="s">
        <v>5</v>
      </c>
      <c r="D8" s="6">
        <f>'入力表5-10'!J7</f>
        <v>2655</v>
      </c>
      <c r="E8" s="6">
        <f>'入力表5-10'!K7</f>
        <v>2757</v>
      </c>
      <c r="F8" s="6">
        <f t="shared" ref="F8:F43" si="0">D8+E8</f>
        <v>5412</v>
      </c>
      <c r="G8" s="6">
        <f>'入力表5-10'!L7</f>
        <v>2332</v>
      </c>
    </row>
    <row r="9" spans="2:7" ht="18" customHeight="1" x14ac:dyDescent="0.2">
      <c r="B9" s="1">
        <v>3</v>
      </c>
      <c r="C9" s="1" t="s">
        <v>6</v>
      </c>
      <c r="D9" s="6">
        <f>'入力表5-10'!J8</f>
        <v>1019</v>
      </c>
      <c r="E9" s="6">
        <f>'入力表5-10'!K8</f>
        <v>906</v>
      </c>
      <c r="F9" s="6">
        <f t="shared" si="0"/>
        <v>1925</v>
      </c>
      <c r="G9" s="6">
        <f>'入力表5-10'!L8</f>
        <v>777</v>
      </c>
    </row>
    <row r="10" spans="2:7" ht="18" customHeight="1" x14ac:dyDescent="0.2">
      <c r="B10" s="1">
        <v>4</v>
      </c>
      <c r="C10" s="1" t="s">
        <v>7</v>
      </c>
      <c r="D10" s="6">
        <f>'入力表5-10'!J9</f>
        <v>416</v>
      </c>
      <c r="E10" s="6">
        <f>'入力表5-10'!K9</f>
        <v>478</v>
      </c>
      <c r="F10" s="6">
        <f t="shared" si="0"/>
        <v>894</v>
      </c>
      <c r="G10" s="6">
        <f>'入力表5-10'!L9</f>
        <v>458</v>
      </c>
    </row>
    <row r="11" spans="2:7" ht="18" customHeight="1" x14ac:dyDescent="0.2">
      <c r="B11" s="1">
        <v>5</v>
      </c>
      <c r="C11" s="1" t="s">
        <v>8</v>
      </c>
      <c r="D11" s="6">
        <f>'入力表5-10'!J10</f>
        <v>0</v>
      </c>
      <c r="E11" s="6">
        <f>'入力表5-10'!K10</f>
        <v>0</v>
      </c>
      <c r="F11" s="6">
        <f t="shared" si="0"/>
        <v>0</v>
      </c>
      <c r="G11" s="6">
        <f>'入力表5-10'!L10</f>
        <v>0</v>
      </c>
    </row>
    <row r="12" spans="2:7" ht="18" customHeight="1" x14ac:dyDescent="0.2">
      <c r="B12" s="1">
        <v>6</v>
      </c>
      <c r="C12" s="1" t="s">
        <v>9</v>
      </c>
      <c r="D12" s="6">
        <f>'入力表5-10'!J11</f>
        <v>2676</v>
      </c>
      <c r="E12" s="6">
        <f>'入力表5-10'!K11</f>
        <v>2791</v>
      </c>
      <c r="F12" s="6">
        <f t="shared" si="0"/>
        <v>5467</v>
      </c>
      <c r="G12" s="6">
        <f>'入力表5-10'!L11</f>
        <v>2395</v>
      </c>
    </row>
    <row r="13" spans="2:7" ht="18" customHeight="1" x14ac:dyDescent="0.2">
      <c r="B13" s="1">
        <v>7</v>
      </c>
      <c r="C13" s="1" t="s">
        <v>10</v>
      </c>
      <c r="D13" s="6">
        <f>'入力表5-10'!J12</f>
        <v>1914</v>
      </c>
      <c r="E13" s="6">
        <f>'入力表5-10'!K12</f>
        <v>1999</v>
      </c>
      <c r="F13" s="6">
        <f t="shared" si="0"/>
        <v>3913</v>
      </c>
      <c r="G13" s="6">
        <f>'入力表5-10'!L12</f>
        <v>1432</v>
      </c>
    </row>
    <row r="14" spans="2:7" ht="18" customHeight="1" x14ac:dyDescent="0.2">
      <c r="B14" s="1">
        <v>8</v>
      </c>
      <c r="C14" s="1" t="s">
        <v>11</v>
      </c>
      <c r="D14" s="6">
        <f>'入力表5-10'!J13</f>
        <v>587</v>
      </c>
      <c r="E14" s="6">
        <f>'入力表5-10'!K13</f>
        <v>622</v>
      </c>
      <c r="F14" s="6">
        <f t="shared" si="0"/>
        <v>1209</v>
      </c>
      <c r="G14" s="6">
        <f>'入力表5-10'!L13</f>
        <v>440</v>
      </c>
    </row>
    <row r="15" spans="2:7" ht="18" customHeight="1" x14ac:dyDescent="0.2">
      <c r="B15" s="1">
        <v>9</v>
      </c>
      <c r="C15" s="1" t="s">
        <v>12</v>
      </c>
      <c r="D15" s="6">
        <f>'入力表5-10'!J14</f>
        <v>16</v>
      </c>
      <c r="E15" s="6">
        <f>'入力表5-10'!K14</f>
        <v>12</v>
      </c>
      <c r="F15" s="6">
        <f t="shared" si="0"/>
        <v>28</v>
      </c>
      <c r="G15" s="6">
        <f>'入力表5-10'!L14</f>
        <v>14</v>
      </c>
    </row>
    <row r="16" spans="2:7" ht="18" customHeight="1" x14ac:dyDescent="0.2">
      <c r="B16" s="1">
        <v>10</v>
      </c>
      <c r="C16" s="1" t="s">
        <v>13</v>
      </c>
      <c r="D16" s="6">
        <f>'入力表5-10'!J15</f>
        <v>1844</v>
      </c>
      <c r="E16" s="6">
        <f>'入力表5-10'!K15</f>
        <v>2075</v>
      </c>
      <c r="F16" s="6">
        <f t="shared" si="0"/>
        <v>3919</v>
      </c>
      <c r="G16" s="6">
        <f>'入力表5-10'!L15</f>
        <v>1768</v>
      </c>
    </row>
    <row r="17" spans="2:7" ht="18" customHeight="1" x14ac:dyDescent="0.2">
      <c r="B17" s="1">
        <v>11</v>
      </c>
      <c r="C17" s="1" t="s">
        <v>14</v>
      </c>
      <c r="D17" s="6">
        <f>'入力表5-10'!J16</f>
        <v>1054</v>
      </c>
      <c r="E17" s="6">
        <f>'入力表5-10'!K16</f>
        <v>1095</v>
      </c>
      <c r="F17" s="6">
        <f t="shared" si="0"/>
        <v>2149</v>
      </c>
      <c r="G17" s="6">
        <f>'入力表5-10'!L16</f>
        <v>885</v>
      </c>
    </row>
    <row r="18" spans="2:7" ht="18" customHeight="1" x14ac:dyDescent="0.2">
      <c r="B18" s="1">
        <v>12</v>
      </c>
      <c r="C18" s="1" t="s">
        <v>15</v>
      </c>
      <c r="D18" s="6">
        <f>'入力表5-10'!J17</f>
        <v>560</v>
      </c>
      <c r="E18" s="6">
        <f>'入力表5-10'!K17</f>
        <v>633</v>
      </c>
      <c r="F18" s="6">
        <f t="shared" si="0"/>
        <v>1193</v>
      </c>
      <c r="G18" s="6">
        <f>'入力表5-10'!L17</f>
        <v>608</v>
      </c>
    </row>
    <row r="19" spans="2:7" ht="18" customHeight="1" x14ac:dyDescent="0.2">
      <c r="B19" s="1">
        <v>13</v>
      </c>
      <c r="C19" s="1" t="s">
        <v>16</v>
      </c>
      <c r="D19" s="6">
        <f>'入力表5-10'!J18</f>
        <v>1246</v>
      </c>
      <c r="E19" s="6">
        <f>'入力表5-10'!K18</f>
        <v>1243</v>
      </c>
      <c r="F19" s="6">
        <f t="shared" si="0"/>
        <v>2489</v>
      </c>
      <c r="G19" s="6">
        <f>'入力表5-10'!L18</f>
        <v>1172</v>
      </c>
    </row>
    <row r="20" spans="2:7" ht="18" customHeight="1" x14ac:dyDescent="0.2">
      <c r="B20" s="1">
        <v>14</v>
      </c>
      <c r="C20" s="1" t="s">
        <v>17</v>
      </c>
      <c r="D20" s="6">
        <f>'入力表5-10'!J19</f>
        <v>69</v>
      </c>
      <c r="E20" s="6">
        <f>'入力表5-10'!K19</f>
        <v>82</v>
      </c>
      <c r="F20" s="6">
        <f t="shared" si="0"/>
        <v>151</v>
      </c>
      <c r="G20" s="6">
        <f>'入力表5-10'!L19</f>
        <v>71</v>
      </c>
    </row>
    <row r="21" spans="2:7" ht="18" customHeight="1" x14ac:dyDescent="0.2">
      <c r="B21" s="1">
        <v>15</v>
      </c>
      <c r="C21" s="1" t="s">
        <v>18</v>
      </c>
      <c r="D21" s="6">
        <f>'入力表5-10'!J20</f>
        <v>46</v>
      </c>
      <c r="E21" s="6">
        <f>'入力表5-10'!K20</f>
        <v>48</v>
      </c>
      <c r="F21" s="6">
        <f t="shared" si="0"/>
        <v>94</v>
      </c>
      <c r="G21" s="6">
        <f>'入力表5-10'!L20</f>
        <v>46</v>
      </c>
    </row>
    <row r="22" spans="2:7" ht="18" customHeight="1" x14ac:dyDescent="0.2">
      <c r="B22" s="1">
        <v>16</v>
      </c>
      <c r="C22" s="1" t="s">
        <v>19</v>
      </c>
      <c r="D22" s="6">
        <f>'入力表5-10'!J21</f>
        <v>87</v>
      </c>
      <c r="E22" s="6">
        <f>'入力表5-10'!K21</f>
        <v>93</v>
      </c>
      <c r="F22" s="6">
        <f t="shared" si="0"/>
        <v>180</v>
      </c>
      <c r="G22" s="6">
        <f>'入力表5-10'!L21</f>
        <v>80</v>
      </c>
    </row>
    <row r="23" spans="2:7" ht="18" customHeight="1" x14ac:dyDescent="0.2">
      <c r="B23" s="1">
        <v>17</v>
      </c>
      <c r="C23" s="1" t="s">
        <v>20</v>
      </c>
      <c r="D23" s="6">
        <f>'入力表5-10'!J22</f>
        <v>111</v>
      </c>
      <c r="E23" s="6">
        <f>'入力表5-10'!K22</f>
        <v>125</v>
      </c>
      <c r="F23" s="6">
        <f t="shared" si="0"/>
        <v>236</v>
      </c>
      <c r="G23" s="6">
        <f>'入力表5-10'!L22</f>
        <v>107</v>
      </c>
    </row>
    <row r="24" spans="2:7" ht="18" customHeight="1" x14ac:dyDescent="0.2">
      <c r="B24" s="1">
        <v>18</v>
      </c>
      <c r="C24" s="1" t="s">
        <v>21</v>
      </c>
      <c r="D24" s="6">
        <f>'入力表5-10'!J23</f>
        <v>100</v>
      </c>
      <c r="E24" s="6">
        <f>'入力表5-10'!K23</f>
        <v>130</v>
      </c>
      <c r="F24" s="6">
        <f t="shared" si="0"/>
        <v>230</v>
      </c>
      <c r="G24" s="6">
        <f>'入力表5-10'!L23</f>
        <v>108</v>
      </c>
    </row>
    <row r="25" spans="2:7" ht="18" customHeight="1" x14ac:dyDescent="0.2">
      <c r="B25" s="1">
        <v>19</v>
      </c>
      <c r="C25" s="1" t="s">
        <v>22</v>
      </c>
      <c r="D25" s="6">
        <f>'入力表5-10'!J24</f>
        <v>141</v>
      </c>
      <c r="E25" s="6">
        <f>'入力表5-10'!K24</f>
        <v>167</v>
      </c>
      <c r="F25" s="6">
        <f t="shared" si="0"/>
        <v>308</v>
      </c>
      <c r="G25" s="6">
        <f>'入力表5-10'!L24</f>
        <v>141</v>
      </c>
    </row>
    <row r="26" spans="2:7" ht="18" customHeight="1" x14ac:dyDescent="0.2">
      <c r="B26" s="1">
        <v>20</v>
      </c>
      <c r="C26" s="1" t="s">
        <v>23</v>
      </c>
      <c r="D26" s="6">
        <f>'入力表5-10'!J25</f>
        <v>183</v>
      </c>
      <c r="E26" s="6">
        <f>'入力表5-10'!K25</f>
        <v>261</v>
      </c>
      <c r="F26" s="6">
        <f t="shared" si="0"/>
        <v>444</v>
      </c>
      <c r="G26" s="6">
        <f>'入力表5-10'!L25</f>
        <v>232</v>
      </c>
    </row>
    <row r="27" spans="2:7" ht="18" customHeight="1" x14ac:dyDescent="0.2">
      <c r="B27" s="1">
        <v>21</v>
      </c>
      <c r="C27" s="1" t="s">
        <v>24</v>
      </c>
      <c r="D27" s="6">
        <f>'入力表5-10'!J26</f>
        <v>186</v>
      </c>
      <c r="E27" s="6">
        <f>'入力表5-10'!K26</f>
        <v>267</v>
      </c>
      <c r="F27" s="6">
        <f t="shared" si="0"/>
        <v>453</v>
      </c>
      <c r="G27" s="6">
        <f>'入力表5-10'!L26</f>
        <v>232</v>
      </c>
    </row>
    <row r="28" spans="2:7" ht="18" customHeight="1" x14ac:dyDescent="0.2">
      <c r="B28" s="1">
        <v>22</v>
      </c>
      <c r="C28" s="1" t="s">
        <v>25</v>
      </c>
      <c r="D28" s="6">
        <f>'入力表5-10'!J27</f>
        <v>285</v>
      </c>
      <c r="E28" s="6">
        <f>'入力表5-10'!K27</f>
        <v>316</v>
      </c>
      <c r="F28" s="6">
        <f t="shared" si="0"/>
        <v>601</v>
      </c>
      <c r="G28" s="6">
        <f>'入力表5-10'!L27</f>
        <v>286</v>
      </c>
    </row>
    <row r="29" spans="2:7" ht="18" customHeight="1" x14ac:dyDescent="0.2">
      <c r="B29" s="1">
        <v>23</v>
      </c>
      <c r="C29" s="1" t="s">
        <v>26</v>
      </c>
      <c r="D29" s="6">
        <f>'入力表5-10'!J28</f>
        <v>438</v>
      </c>
      <c r="E29" s="6">
        <f>'入力表5-10'!K28</f>
        <v>478</v>
      </c>
      <c r="F29" s="6">
        <f t="shared" si="0"/>
        <v>916</v>
      </c>
      <c r="G29" s="6">
        <f>'入力表5-10'!L28</f>
        <v>386</v>
      </c>
    </row>
    <row r="30" spans="2:7" ht="18" customHeight="1" x14ac:dyDescent="0.2">
      <c r="B30" s="1">
        <v>24</v>
      </c>
      <c r="C30" s="1" t="s">
        <v>27</v>
      </c>
      <c r="D30" s="6">
        <f>'入力表5-10'!J29</f>
        <v>323</v>
      </c>
      <c r="E30" s="6">
        <f>'入力表5-10'!K29</f>
        <v>413</v>
      </c>
      <c r="F30" s="6">
        <f t="shared" si="0"/>
        <v>736</v>
      </c>
      <c r="G30" s="6">
        <f>'入力表5-10'!L29</f>
        <v>374</v>
      </c>
    </row>
    <row r="31" spans="2:7" ht="18" customHeight="1" x14ac:dyDescent="0.2">
      <c r="B31" s="1">
        <v>25</v>
      </c>
      <c r="C31" s="1" t="s">
        <v>28</v>
      </c>
      <c r="D31" s="6">
        <f>'入力表5-10'!J30</f>
        <v>371</v>
      </c>
      <c r="E31" s="6">
        <f>'入力表5-10'!K30</f>
        <v>428</v>
      </c>
      <c r="F31" s="6">
        <f t="shared" si="0"/>
        <v>799</v>
      </c>
      <c r="G31" s="6">
        <f>'入力表5-10'!L30</f>
        <v>383</v>
      </c>
    </row>
    <row r="32" spans="2:7" ht="18" customHeight="1" x14ac:dyDescent="0.2">
      <c r="B32" s="1">
        <v>26</v>
      </c>
      <c r="C32" s="1" t="s">
        <v>29</v>
      </c>
      <c r="D32" s="6">
        <f>'入力表5-10'!J31</f>
        <v>269</v>
      </c>
      <c r="E32" s="6">
        <f>'入力表5-10'!K31</f>
        <v>307</v>
      </c>
      <c r="F32" s="6">
        <f t="shared" si="0"/>
        <v>576</v>
      </c>
      <c r="G32" s="6">
        <f>'入力表5-10'!L31</f>
        <v>252</v>
      </c>
    </row>
    <row r="33" spans="2:7" ht="18" customHeight="1" x14ac:dyDescent="0.2">
      <c r="B33" s="1">
        <v>27</v>
      </c>
      <c r="C33" s="1" t="s">
        <v>30</v>
      </c>
      <c r="D33" s="6">
        <f>'入力表5-10'!J32</f>
        <v>435</v>
      </c>
      <c r="E33" s="6">
        <f>'入力表5-10'!K32</f>
        <v>463</v>
      </c>
      <c r="F33" s="6">
        <f t="shared" si="0"/>
        <v>898</v>
      </c>
      <c r="G33" s="6">
        <f>'入力表5-10'!L32</f>
        <v>431</v>
      </c>
    </row>
    <row r="34" spans="2:7" ht="18" customHeight="1" x14ac:dyDescent="0.2">
      <c r="B34" s="1">
        <v>28</v>
      </c>
      <c r="C34" s="1" t="s">
        <v>31</v>
      </c>
      <c r="D34" s="6">
        <f>'入力表5-10'!J33</f>
        <v>292</v>
      </c>
      <c r="E34" s="6">
        <f>'入力表5-10'!K33</f>
        <v>331</v>
      </c>
      <c r="F34" s="6">
        <f t="shared" si="0"/>
        <v>623</v>
      </c>
      <c r="G34" s="6">
        <f>'入力表5-10'!L33</f>
        <v>285</v>
      </c>
    </row>
    <row r="35" spans="2:7" ht="18" customHeight="1" x14ac:dyDescent="0.2">
      <c r="B35" s="1">
        <v>29</v>
      </c>
      <c r="C35" s="1" t="s">
        <v>32</v>
      </c>
      <c r="D35" s="6">
        <f>'入力表5-10'!J34</f>
        <v>181</v>
      </c>
      <c r="E35" s="6">
        <f>'入力表5-10'!K34</f>
        <v>209</v>
      </c>
      <c r="F35" s="6">
        <f t="shared" si="0"/>
        <v>390</v>
      </c>
      <c r="G35" s="6">
        <f>'入力表5-10'!L34</f>
        <v>201</v>
      </c>
    </row>
    <row r="36" spans="2:7" ht="18" customHeight="1" x14ac:dyDescent="0.2">
      <c r="B36" s="1">
        <v>30</v>
      </c>
      <c r="C36" s="1" t="s">
        <v>33</v>
      </c>
      <c r="D36" s="6">
        <f>'入力表5-10'!J35</f>
        <v>153</v>
      </c>
      <c r="E36" s="6">
        <f>'入力表5-10'!K35</f>
        <v>176</v>
      </c>
      <c r="F36" s="6">
        <f t="shared" si="0"/>
        <v>329</v>
      </c>
      <c r="G36" s="6">
        <f>'入力表5-10'!L35</f>
        <v>149</v>
      </c>
    </row>
    <row r="37" spans="2:7" ht="18" customHeight="1" x14ac:dyDescent="0.2">
      <c r="B37" s="1">
        <v>31</v>
      </c>
      <c r="C37" s="1" t="s">
        <v>34</v>
      </c>
      <c r="D37" s="6">
        <f>'入力表5-10'!J36</f>
        <v>189</v>
      </c>
      <c r="E37" s="6">
        <f>'入力表5-10'!K36</f>
        <v>202</v>
      </c>
      <c r="F37" s="6">
        <f t="shared" si="0"/>
        <v>391</v>
      </c>
      <c r="G37" s="6">
        <f>'入力表5-10'!L36</f>
        <v>204</v>
      </c>
    </row>
    <row r="38" spans="2:7" ht="18" customHeight="1" x14ac:dyDescent="0.2">
      <c r="B38" s="1">
        <v>32</v>
      </c>
      <c r="C38" s="1" t="s">
        <v>35</v>
      </c>
      <c r="D38" s="6">
        <f>'入力表5-10'!J37</f>
        <v>219</v>
      </c>
      <c r="E38" s="6">
        <f>'入力表5-10'!K37</f>
        <v>235</v>
      </c>
      <c r="F38" s="6">
        <f t="shared" si="0"/>
        <v>454</v>
      </c>
      <c r="G38" s="6">
        <f>'入力表5-10'!L37</f>
        <v>216</v>
      </c>
    </row>
    <row r="39" spans="2:7" ht="18" customHeight="1" x14ac:dyDescent="0.2">
      <c r="B39" s="1">
        <v>33</v>
      </c>
      <c r="C39" s="1" t="s">
        <v>36</v>
      </c>
      <c r="D39" s="6">
        <f>'入力表5-10'!J38</f>
        <v>181</v>
      </c>
      <c r="E39" s="6">
        <f>'入力表5-10'!K38</f>
        <v>181</v>
      </c>
      <c r="F39" s="6">
        <f t="shared" si="0"/>
        <v>362</v>
      </c>
      <c r="G39" s="6">
        <f>'入力表5-10'!L38</f>
        <v>147</v>
      </c>
    </row>
    <row r="40" spans="2:7" ht="18" customHeight="1" x14ac:dyDescent="0.2">
      <c r="B40" s="1">
        <v>34</v>
      </c>
      <c r="C40" s="1" t="s">
        <v>37</v>
      </c>
      <c r="D40" s="6">
        <f>'入力表5-10'!J39</f>
        <v>132</v>
      </c>
      <c r="E40" s="6">
        <f>'入力表5-10'!K39</f>
        <v>154</v>
      </c>
      <c r="F40" s="6">
        <f t="shared" si="0"/>
        <v>286</v>
      </c>
      <c r="G40" s="6">
        <f>'入力表5-10'!L39</f>
        <v>118</v>
      </c>
    </row>
    <row r="41" spans="2:7" ht="18" customHeight="1" x14ac:dyDescent="0.2">
      <c r="B41" s="1">
        <v>35</v>
      </c>
      <c r="C41" s="1" t="s">
        <v>38</v>
      </c>
      <c r="D41" s="6">
        <f>'入力表5-10'!J40</f>
        <v>162</v>
      </c>
      <c r="E41" s="6">
        <f>'入力表5-10'!K40</f>
        <v>219</v>
      </c>
      <c r="F41" s="6">
        <f t="shared" si="0"/>
        <v>381</v>
      </c>
      <c r="G41" s="6">
        <f>'入力表5-10'!L40</f>
        <v>157</v>
      </c>
    </row>
    <row r="42" spans="2:7" ht="18" customHeight="1" x14ac:dyDescent="0.2">
      <c r="B42" s="1">
        <v>36</v>
      </c>
      <c r="C42" s="1" t="s">
        <v>39</v>
      </c>
      <c r="D42" s="6">
        <f>'入力表5-10'!J41</f>
        <v>190</v>
      </c>
      <c r="E42" s="6">
        <f>'入力表5-10'!K41</f>
        <v>210</v>
      </c>
      <c r="F42" s="6">
        <f t="shared" si="0"/>
        <v>400</v>
      </c>
      <c r="G42" s="6">
        <f>'入力表5-10'!L41</f>
        <v>182</v>
      </c>
    </row>
    <row r="43" spans="2:7" ht="18" customHeight="1" x14ac:dyDescent="0.2">
      <c r="B43" s="1">
        <v>37</v>
      </c>
      <c r="C43" s="1" t="s">
        <v>40</v>
      </c>
      <c r="D43" s="6">
        <f>'入力表5-10'!J42</f>
        <v>84</v>
      </c>
      <c r="E43" s="6">
        <f>'入力表5-10'!K42</f>
        <v>86</v>
      </c>
      <c r="F43" s="6">
        <f t="shared" si="0"/>
        <v>170</v>
      </c>
      <c r="G43" s="6">
        <f>'入力表5-10'!L42</f>
        <v>75</v>
      </c>
    </row>
    <row r="44" spans="2:7" ht="18" customHeight="1" x14ac:dyDescent="0.2">
      <c r="B44" s="1">
        <v>38</v>
      </c>
      <c r="C44" s="1" t="s">
        <v>41</v>
      </c>
      <c r="D44" s="6">
        <f>'入力表5-10'!J43</f>
        <v>114</v>
      </c>
      <c r="E44" s="6">
        <f>'入力表5-10'!K43</f>
        <v>126</v>
      </c>
      <c r="F44" s="6">
        <f>D44+E44</f>
        <v>240</v>
      </c>
      <c r="G44" s="6">
        <f>'入力表5-10'!L43</f>
        <v>107</v>
      </c>
    </row>
    <row r="45" spans="2:7" ht="18" customHeight="1" x14ac:dyDescent="0.2">
      <c r="B45" s="3"/>
      <c r="C45" s="3"/>
      <c r="D45" s="3"/>
      <c r="E45" s="3"/>
      <c r="F45" s="3"/>
      <c r="G45" s="3"/>
    </row>
    <row r="46" spans="2:7" ht="18" customHeight="1" x14ac:dyDescent="0.2">
      <c r="B46" s="20" t="str">
        <f>"行政区別人口及び世帯数（"&amp;'入力表5-10'!B1&amp;'入力表5-10'!C1&amp;"年6月1日現在）"</f>
        <v>行政区別人口及び世帯数（令和6年6月1日現在）</v>
      </c>
      <c r="C46" s="20"/>
      <c r="D46" s="20"/>
      <c r="E46" s="20"/>
      <c r="F46" s="20"/>
      <c r="G46" s="20"/>
    </row>
    <row r="47" spans="2:7" ht="3" customHeight="1" x14ac:dyDescent="0.2">
      <c r="B47" s="8"/>
      <c r="C47" s="8"/>
      <c r="D47" s="8"/>
      <c r="E47" s="8"/>
      <c r="F47" s="8"/>
      <c r="G47" s="8"/>
    </row>
    <row r="48" spans="2:7" ht="18" customHeight="1" x14ac:dyDescent="0.2">
      <c r="B48" s="22" t="s">
        <v>87</v>
      </c>
      <c r="C48" s="22"/>
      <c r="D48" s="22"/>
      <c r="E48" s="22"/>
      <c r="F48" s="22"/>
      <c r="G48" s="22"/>
    </row>
    <row r="49" spans="2:7" ht="18" customHeight="1" x14ac:dyDescent="0.2">
      <c r="B49" s="21" t="s">
        <v>0</v>
      </c>
      <c r="C49" s="21"/>
      <c r="D49" s="21" t="s">
        <v>1</v>
      </c>
      <c r="E49" s="21"/>
      <c r="F49" s="21"/>
      <c r="G49" s="21" t="s">
        <v>2</v>
      </c>
    </row>
    <row r="50" spans="2:7" ht="18" customHeight="1" x14ac:dyDescent="0.2">
      <c r="B50" s="21"/>
      <c r="C50" s="21"/>
      <c r="D50" s="7" t="s">
        <v>84</v>
      </c>
      <c r="E50" s="7" t="s">
        <v>85</v>
      </c>
      <c r="F50" s="7" t="s">
        <v>3</v>
      </c>
      <c r="G50" s="21"/>
    </row>
    <row r="51" spans="2:7" ht="18" customHeight="1" x14ac:dyDescent="0.2">
      <c r="B51" s="1">
        <v>100</v>
      </c>
      <c r="C51" s="1" t="s">
        <v>42</v>
      </c>
      <c r="D51" s="9">
        <f>'入力表5-10'!J44</f>
        <v>441</v>
      </c>
      <c r="E51" s="9">
        <f>'入力表5-10'!K44</f>
        <v>540</v>
      </c>
      <c r="F51" s="9">
        <f>D51+E51</f>
        <v>981</v>
      </c>
      <c r="G51" s="9">
        <f>'入力表5-10'!L44</f>
        <v>598</v>
      </c>
    </row>
    <row r="52" spans="2:7" ht="18" customHeight="1" x14ac:dyDescent="0.2">
      <c r="B52" s="1">
        <v>101</v>
      </c>
      <c r="C52" s="1" t="s">
        <v>43</v>
      </c>
      <c r="D52" s="9">
        <f>'入力表5-10'!J45</f>
        <v>200</v>
      </c>
      <c r="E52" s="9">
        <f>'入力表5-10'!K45</f>
        <v>199</v>
      </c>
      <c r="F52" s="9">
        <f t="shared" ref="F52:F92" si="1">D52+E52</f>
        <v>399</v>
      </c>
      <c r="G52" s="9">
        <f>'入力表5-10'!L45</f>
        <v>192</v>
      </c>
    </row>
    <row r="53" spans="2:7" ht="18" customHeight="1" x14ac:dyDescent="0.2">
      <c r="B53" s="1">
        <v>102</v>
      </c>
      <c r="C53" s="1" t="s">
        <v>44</v>
      </c>
      <c r="D53" s="9">
        <f>'入力表5-10'!J46</f>
        <v>414</v>
      </c>
      <c r="E53" s="9">
        <f>'入力表5-10'!K46</f>
        <v>420</v>
      </c>
      <c r="F53" s="9">
        <f t="shared" si="1"/>
        <v>834</v>
      </c>
      <c r="G53" s="9">
        <f>'入力表5-10'!L46</f>
        <v>440</v>
      </c>
    </row>
    <row r="54" spans="2:7" ht="18" customHeight="1" x14ac:dyDescent="0.2">
      <c r="B54" s="1">
        <v>103</v>
      </c>
      <c r="C54" s="1" t="s">
        <v>45</v>
      </c>
      <c r="D54" s="9">
        <f>'入力表5-10'!J47</f>
        <v>615</v>
      </c>
      <c r="E54" s="9">
        <f>'入力表5-10'!K47</f>
        <v>625</v>
      </c>
      <c r="F54" s="9">
        <f t="shared" si="1"/>
        <v>1240</v>
      </c>
      <c r="G54" s="9">
        <f>'入力表5-10'!L47</f>
        <v>635</v>
      </c>
    </row>
    <row r="55" spans="2:7" ht="18" customHeight="1" x14ac:dyDescent="0.2">
      <c r="B55" s="1">
        <v>104</v>
      </c>
      <c r="C55" s="1" t="s">
        <v>46</v>
      </c>
      <c r="D55" s="9">
        <f>'入力表5-10'!J48</f>
        <v>530</v>
      </c>
      <c r="E55" s="9">
        <f>'入力表5-10'!K48</f>
        <v>511</v>
      </c>
      <c r="F55" s="9">
        <f t="shared" si="1"/>
        <v>1041</v>
      </c>
      <c r="G55" s="9">
        <f>'入力表5-10'!L48</f>
        <v>513</v>
      </c>
    </row>
    <row r="56" spans="2:7" ht="18" customHeight="1" x14ac:dyDescent="0.2">
      <c r="B56" s="1">
        <v>105</v>
      </c>
      <c r="C56" s="1" t="s">
        <v>47</v>
      </c>
      <c r="D56" s="9">
        <f>'入力表5-10'!J49</f>
        <v>515</v>
      </c>
      <c r="E56" s="9">
        <f>'入力表5-10'!K49</f>
        <v>497</v>
      </c>
      <c r="F56" s="9">
        <f t="shared" si="1"/>
        <v>1012</v>
      </c>
      <c r="G56" s="9">
        <f>'入力表5-10'!L49</f>
        <v>547</v>
      </c>
    </row>
    <row r="57" spans="2:7" ht="18" customHeight="1" x14ac:dyDescent="0.2">
      <c r="B57" s="1">
        <v>106</v>
      </c>
      <c r="C57" s="1" t="s">
        <v>48</v>
      </c>
      <c r="D57" s="9">
        <f>'入力表5-10'!J50</f>
        <v>444</v>
      </c>
      <c r="E57" s="9">
        <f>'入力表5-10'!K50</f>
        <v>493</v>
      </c>
      <c r="F57" s="9">
        <f t="shared" si="1"/>
        <v>937</v>
      </c>
      <c r="G57" s="9">
        <f>'入力表5-10'!L50</f>
        <v>437</v>
      </c>
    </row>
    <row r="58" spans="2:7" ht="18" customHeight="1" x14ac:dyDescent="0.2">
      <c r="B58" s="1">
        <v>107</v>
      </c>
      <c r="C58" s="1" t="s">
        <v>49</v>
      </c>
      <c r="D58" s="9">
        <f>'入力表5-10'!J51</f>
        <v>401</v>
      </c>
      <c r="E58" s="9">
        <f>'入力表5-10'!K51</f>
        <v>400</v>
      </c>
      <c r="F58" s="9">
        <f t="shared" si="1"/>
        <v>801</v>
      </c>
      <c r="G58" s="9">
        <f>'入力表5-10'!L51</f>
        <v>456</v>
      </c>
    </row>
    <row r="59" spans="2:7" ht="18" customHeight="1" x14ac:dyDescent="0.2">
      <c r="B59" s="1">
        <v>108</v>
      </c>
      <c r="C59" s="1" t="s">
        <v>50</v>
      </c>
      <c r="D59" s="9">
        <f>'入力表5-10'!J52</f>
        <v>708</v>
      </c>
      <c r="E59" s="9">
        <f>'入力表5-10'!K52</f>
        <v>815</v>
      </c>
      <c r="F59" s="9">
        <f t="shared" si="1"/>
        <v>1523</v>
      </c>
      <c r="G59" s="9">
        <f>'入力表5-10'!L52</f>
        <v>748</v>
      </c>
    </row>
    <row r="60" spans="2:7" ht="18" customHeight="1" x14ac:dyDescent="0.2">
      <c r="B60" s="1">
        <v>109</v>
      </c>
      <c r="C60" s="1" t="s">
        <v>51</v>
      </c>
      <c r="D60" s="9">
        <f>'入力表5-10'!J53</f>
        <v>865</v>
      </c>
      <c r="E60" s="9">
        <f>'入力表5-10'!K53</f>
        <v>891</v>
      </c>
      <c r="F60" s="9">
        <f t="shared" si="1"/>
        <v>1756</v>
      </c>
      <c r="G60" s="9">
        <f>'入力表5-10'!L53</f>
        <v>929</v>
      </c>
    </row>
    <row r="61" spans="2:7" ht="18" customHeight="1" x14ac:dyDescent="0.2">
      <c r="B61" s="1">
        <v>110</v>
      </c>
      <c r="C61" s="1" t="s">
        <v>52</v>
      </c>
      <c r="D61" s="9">
        <f>'入力表5-10'!J54</f>
        <v>340</v>
      </c>
      <c r="E61" s="9">
        <f>'入力表5-10'!K54</f>
        <v>379</v>
      </c>
      <c r="F61" s="9">
        <f t="shared" si="1"/>
        <v>719</v>
      </c>
      <c r="G61" s="9">
        <f>'入力表5-10'!L54</f>
        <v>348</v>
      </c>
    </row>
    <row r="62" spans="2:7" ht="18" customHeight="1" x14ac:dyDescent="0.2">
      <c r="B62" s="1">
        <v>111</v>
      </c>
      <c r="C62" s="1" t="s">
        <v>53</v>
      </c>
      <c r="D62" s="9">
        <f>'入力表5-10'!J55</f>
        <v>469</v>
      </c>
      <c r="E62" s="9">
        <f>'入力表5-10'!K55</f>
        <v>482</v>
      </c>
      <c r="F62" s="9">
        <f t="shared" si="1"/>
        <v>951</v>
      </c>
      <c r="G62" s="9">
        <f>'入力表5-10'!L55</f>
        <v>428</v>
      </c>
    </row>
    <row r="63" spans="2:7" ht="18" customHeight="1" x14ac:dyDescent="0.2">
      <c r="B63" s="1">
        <v>112</v>
      </c>
      <c r="C63" s="1" t="s">
        <v>54</v>
      </c>
      <c r="D63" s="9">
        <f>'入力表5-10'!J56</f>
        <v>288</v>
      </c>
      <c r="E63" s="9">
        <f>'入力表5-10'!K56</f>
        <v>351</v>
      </c>
      <c r="F63" s="9">
        <f t="shared" si="1"/>
        <v>639</v>
      </c>
      <c r="G63" s="9">
        <f>'入力表5-10'!L56</f>
        <v>297</v>
      </c>
    </row>
    <row r="64" spans="2:7" ht="18" customHeight="1" x14ac:dyDescent="0.2">
      <c r="B64" s="1">
        <v>113</v>
      </c>
      <c r="C64" s="1" t="s">
        <v>55</v>
      </c>
      <c r="D64" s="9">
        <f>'入力表5-10'!J57</f>
        <v>436</v>
      </c>
      <c r="E64" s="9">
        <f>'入力表5-10'!K57</f>
        <v>522</v>
      </c>
      <c r="F64" s="9">
        <f t="shared" si="1"/>
        <v>958</v>
      </c>
      <c r="G64" s="9">
        <f>'入力表5-10'!L57</f>
        <v>444</v>
      </c>
    </row>
    <row r="65" spans="2:7" ht="18" customHeight="1" x14ac:dyDescent="0.2">
      <c r="B65" s="1">
        <v>114</v>
      </c>
      <c r="C65" s="1" t="s">
        <v>56</v>
      </c>
      <c r="D65" s="9">
        <f>'入力表5-10'!J58</f>
        <v>907</v>
      </c>
      <c r="E65" s="9">
        <f>'入力表5-10'!K58</f>
        <v>1022</v>
      </c>
      <c r="F65" s="9">
        <f t="shared" si="1"/>
        <v>1929</v>
      </c>
      <c r="G65" s="9">
        <f>'入力表5-10'!L58</f>
        <v>1022</v>
      </c>
    </row>
    <row r="66" spans="2:7" ht="18" customHeight="1" x14ac:dyDescent="0.2">
      <c r="B66" s="1">
        <v>115</v>
      </c>
      <c r="C66" s="1" t="s">
        <v>57</v>
      </c>
      <c r="D66" s="9">
        <f>'入力表5-10'!J59</f>
        <v>1035</v>
      </c>
      <c r="E66" s="9">
        <f>'入力表5-10'!K59</f>
        <v>1117</v>
      </c>
      <c r="F66" s="9">
        <f t="shared" si="1"/>
        <v>2152</v>
      </c>
      <c r="G66" s="9">
        <f>'入力表5-10'!L59</f>
        <v>1138</v>
      </c>
    </row>
    <row r="67" spans="2:7" ht="18" customHeight="1" x14ac:dyDescent="0.2">
      <c r="B67" s="1">
        <v>116</v>
      </c>
      <c r="C67" s="1" t="s">
        <v>58</v>
      </c>
      <c r="D67" s="9">
        <f>'入力表5-10'!J60</f>
        <v>710</v>
      </c>
      <c r="E67" s="9">
        <f>'入力表5-10'!K60</f>
        <v>760</v>
      </c>
      <c r="F67" s="9">
        <f t="shared" si="1"/>
        <v>1470</v>
      </c>
      <c r="G67" s="9">
        <f>'入力表5-10'!L60</f>
        <v>725</v>
      </c>
    </row>
    <row r="68" spans="2:7" ht="18" customHeight="1" x14ac:dyDescent="0.2">
      <c r="B68" s="1">
        <v>117</v>
      </c>
      <c r="C68" s="1" t="s">
        <v>59</v>
      </c>
      <c r="D68" s="9">
        <f>'入力表5-10'!J61</f>
        <v>251</v>
      </c>
      <c r="E68" s="9">
        <f>'入力表5-10'!K61</f>
        <v>232</v>
      </c>
      <c r="F68" s="9">
        <f t="shared" si="1"/>
        <v>483</v>
      </c>
      <c r="G68" s="9">
        <f>'入力表5-10'!L61</f>
        <v>261</v>
      </c>
    </row>
    <row r="69" spans="2:7" ht="18" customHeight="1" x14ac:dyDescent="0.2">
      <c r="B69" s="1">
        <v>118</v>
      </c>
      <c r="C69" s="1" t="s">
        <v>60</v>
      </c>
      <c r="D69" s="9">
        <f>'入力表5-10'!J62</f>
        <v>487</v>
      </c>
      <c r="E69" s="9">
        <f>'入力表5-10'!K62</f>
        <v>510</v>
      </c>
      <c r="F69" s="9">
        <f t="shared" si="1"/>
        <v>997</v>
      </c>
      <c r="G69" s="9">
        <f>'入力表5-10'!L62</f>
        <v>464</v>
      </c>
    </row>
    <row r="70" spans="2:7" ht="18" customHeight="1" x14ac:dyDescent="0.2">
      <c r="B70" s="1">
        <v>119</v>
      </c>
      <c r="C70" s="1" t="s">
        <v>6</v>
      </c>
      <c r="D70" s="9">
        <f>'入力表5-10'!J63</f>
        <v>570</v>
      </c>
      <c r="E70" s="9">
        <f>'入力表5-10'!K63</f>
        <v>586</v>
      </c>
      <c r="F70" s="9">
        <f t="shared" si="1"/>
        <v>1156</v>
      </c>
      <c r="G70" s="9">
        <f>'入力表5-10'!L63</f>
        <v>566</v>
      </c>
    </row>
    <row r="71" spans="2:7" ht="18" customHeight="1" x14ac:dyDescent="0.2">
      <c r="B71" s="1">
        <v>120</v>
      </c>
      <c r="C71" s="1" t="s">
        <v>61</v>
      </c>
      <c r="D71" s="9">
        <f>'入力表5-10'!J64</f>
        <v>319</v>
      </c>
      <c r="E71" s="9">
        <f>'入力表5-10'!K64</f>
        <v>327</v>
      </c>
      <c r="F71" s="9">
        <f t="shared" si="1"/>
        <v>646</v>
      </c>
      <c r="G71" s="9">
        <f>'入力表5-10'!L64</f>
        <v>267</v>
      </c>
    </row>
    <row r="72" spans="2:7" ht="18" customHeight="1" x14ac:dyDescent="0.2">
      <c r="B72" s="1">
        <v>121</v>
      </c>
      <c r="C72" s="1" t="s">
        <v>62</v>
      </c>
      <c r="D72" s="9">
        <f>'入力表5-10'!J65</f>
        <v>1078</v>
      </c>
      <c r="E72" s="9">
        <f>'入力表5-10'!K65</f>
        <v>994</v>
      </c>
      <c r="F72" s="9">
        <f t="shared" si="1"/>
        <v>2072</v>
      </c>
      <c r="G72" s="9">
        <f>'入力表5-10'!L65</f>
        <v>804</v>
      </c>
    </row>
    <row r="73" spans="2:7" ht="18" customHeight="1" x14ac:dyDescent="0.2">
      <c r="B73" s="1">
        <v>122</v>
      </c>
      <c r="C73" s="1" t="s">
        <v>63</v>
      </c>
      <c r="D73" s="9">
        <f>'入力表5-10'!J66</f>
        <v>366</v>
      </c>
      <c r="E73" s="9">
        <f>'入力表5-10'!K66</f>
        <v>359</v>
      </c>
      <c r="F73" s="9">
        <f t="shared" si="1"/>
        <v>725</v>
      </c>
      <c r="G73" s="9">
        <f>'入力表5-10'!L66</f>
        <v>322</v>
      </c>
    </row>
    <row r="74" spans="2:7" ht="18" customHeight="1" x14ac:dyDescent="0.2">
      <c r="B74" s="1">
        <v>123</v>
      </c>
      <c r="C74" s="1" t="s">
        <v>64</v>
      </c>
      <c r="D74" s="9">
        <f>'入力表5-10'!J67</f>
        <v>532</v>
      </c>
      <c r="E74" s="9">
        <f>'入力表5-10'!K67</f>
        <v>480</v>
      </c>
      <c r="F74" s="9">
        <f t="shared" si="1"/>
        <v>1012</v>
      </c>
      <c r="G74" s="9">
        <f>'入力表5-10'!L67</f>
        <v>525</v>
      </c>
    </row>
    <row r="75" spans="2:7" ht="18" customHeight="1" x14ac:dyDescent="0.2">
      <c r="B75" s="1">
        <v>124</v>
      </c>
      <c r="C75" s="1" t="s">
        <v>65</v>
      </c>
      <c r="D75" s="9">
        <f>'入力表5-10'!J68</f>
        <v>148</v>
      </c>
      <c r="E75" s="9">
        <f>'入力表5-10'!K68</f>
        <v>148</v>
      </c>
      <c r="F75" s="9">
        <f t="shared" si="1"/>
        <v>296</v>
      </c>
      <c r="G75" s="9">
        <f>'入力表5-10'!L68</f>
        <v>175</v>
      </c>
    </row>
    <row r="76" spans="2:7" ht="18" customHeight="1" x14ac:dyDescent="0.2">
      <c r="B76" s="1">
        <v>125</v>
      </c>
      <c r="C76" s="1" t="s">
        <v>66</v>
      </c>
      <c r="D76" s="9">
        <f>'入力表5-10'!J69</f>
        <v>0</v>
      </c>
      <c r="E76" s="9">
        <f>'入力表5-10'!K69</f>
        <v>0</v>
      </c>
      <c r="F76" s="9">
        <f t="shared" si="1"/>
        <v>0</v>
      </c>
      <c r="G76" s="9">
        <f>'入力表5-10'!L69</f>
        <v>0</v>
      </c>
    </row>
    <row r="77" spans="2:7" ht="18" customHeight="1" x14ac:dyDescent="0.2">
      <c r="B77" s="1">
        <v>126</v>
      </c>
      <c r="C77" s="1" t="s">
        <v>67</v>
      </c>
      <c r="D77" s="9">
        <f>'入力表5-10'!J70</f>
        <v>356</v>
      </c>
      <c r="E77" s="9">
        <f>'入力表5-10'!K70</f>
        <v>368</v>
      </c>
      <c r="F77" s="9">
        <f t="shared" si="1"/>
        <v>724</v>
      </c>
      <c r="G77" s="9">
        <f>'入力表5-10'!L70</f>
        <v>379</v>
      </c>
    </row>
    <row r="78" spans="2:7" ht="18" customHeight="1" x14ac:dyDescent="0.2">
      <c r="B78" s="1">
        <v>127</v>
      </c>
      <c r="C78" s="1" t="s">
        <v>68</v>
      </c>
      <c r="D78" s="9">
        <f>'入力表5-10'!J71</f>
        <v>401</v>
      </c>
      <c r="E78" s="9">
        <f>'入力表5-10'!K71</f>
        <v>462</v>
      </c>
      <c r="F78" s="9">
        <f t="shared" si="1"/>
        <v>863</v>
      </c>
      <c r="G78" s="9">
        <f>'入力表5-10'!L71</f>
        <v>384</v>
      </c>
    </row>
    <row r="79" spans="2:7" ht="18" customHeight="1" x14ac:dyDescent="0.2">
      <c r="B79" s="1">
        <v>128</v>
      </c>
      <c r="C79" s="1" t="s">
        <v>69</v>
      </c>
      <c r="D79" s="9">
        <f>'入力表5-10'!J72</f>
        <v>289</v>
      </c>
      <c r="E79" s="9">
        <f>'入力表5-10'!K72</f>
        <v>272</v>
      </c>
      <c r="F79" s="9">
        <f t="shared" si="1"/>
        <v>561</v>
      </c>
      <c r="G79" s="9">
        <f>'入力表5-10'!L72</f>
        <v>303</v>
      </c>
    </row>
    <row r="80" spans="2:7" ht="18" customHeight="1" x14ac:dyDescent="0.2">
      <c r="B80" s="1">
        <v>129</v>
      </c>
      <c r="C80" s="1" t="s">
        <v>70</v>
      </c>
      <c r="D80" s="9">
        <f>'入力表5-10'!J73</f>
        <v>425</v>
      </c>
      <c r="E80" s="9">
        <f>'入力表5-10'!K73</f>
        <v>464</v>
      </c>
      <c r="F80" s="9">
        <f t="shared" si="1"/>
        <v>889</v>
      </c>
      <c r="G80" s="9">
        <f>'入力表5-10'!L73</f>
        <v>448</v>
      </c>
    </row>
    <row r="81" spans="2:7" ht="18" customHeight="1" x14ac:dyDescent="0.2">
      <c r="B81" s="1">
        <v>130</v>
      </c>
      <c r="C81" s="1" t="s">
        <v>71</v>
      </c>
      <c r="D81" s="9">
        <f>'入力表5-10'!J74</f>
        <v>379</v>
      </c>
      <c r="E81" s="9">
        <f>'入力表5-10'!K74</f>
        <v>436</v>
      </c>
      <c r="F81" s="9">
        <f t="shared" si="1"/>
        <v>815</v>
      </c>
      <c r="G81" s="9">
        <f>'入力表5-10'!L74</f>
        <v>397</v>
      </c>
    </row>
    <row r="82" spans="2:7" ht="18" customHeight="1" x14ac:dyDescent="0.2">
      <c r="B82" s="1">
        <v>131</v>
      </c>
      <c r="C82" s="1" t="s">
        <v>72</v>
      </c>
      <c r="D82" s="9">
        <f>'入力表5-10'!J75</f>
        <v>893</v>
      </c>
      <c r="E82" s="9">
        <f>'入力表5-10'!K75</f>
        <v>1007</v>
      </c>
      <c r="F82" s="9">
        <f t="shared" si="1"/>
        <v>1900</v>
      </c>
      <c r="G82" s="9">
        <f>'入力表5-10'!L75</f>
        <v>880</v>
      </c>
    </row>
    <row r="83" spans="2:7" ht="18" customHeight="1" x14ac:dyDescent="0.2">
      <c r="B83" s="1">
        <v>132</v>
      </c>
      <c r="C83" s="1" t="s">
        <v>73</v>
      </c>
      <c r="D83" s="9">
        <f>'入力表5-10'!J76</f>
        <v>659</v>
      </c>
      <c r="E83" s="9">
        <f>'入力表5-10'!K76</f>
        <v>715</v>
      </c>
      <c r="F83" s="9">
        <f t="shared" si="1"/>
        <v>1374</v>
      </c>
      <c r="G83" s="9">
        <f>'入力表5-10'!L76</f>
        <v>648</v>
      </c>
    </row>
    <row r="84" spans="2:7" ht="18" customHeight="1" x14ac:dyDescent="0.2">
      <c r="B84" s="1">
        <v>133</v>
      </c>
      <c r="C84" s="1" t="s">
        <v>74</v>
      </c>
      <c r="D84" s="9">
        <f>'入力表5-10'!J77</f>
        <v>443</v>
      </c>
      <c r="E84" s="9">
        <f>'入力表5-10'!K77</f>
        <v>509</v>
      </c>
      <c r="F84" s="9">
        <f t="shared" si="1"/>
        <v>952</v>
      </c>
      <c r="G84" s="9">
        <f>'入力表5-10'!L77</f>
        <v>437</v>
      </c>
    </row>
    <row r="85" spans="2:7" ht="18" customHeight="1" x14ac:dyDescent="0.2">
      <c r="B85" s="1">
        <v>134</v>
      </c>
      <c r="C85" s="1" t="s">
        <v>75</v>
      </c>
      <c r="D85" s="9">
        <f>'入力表5-10'!J78</f>
        <v>222</v>
      </c>
      <c r="E85" s="9">
        <f>'入力表5-10'!K78</f>
        <v>318</v>
      </c>
      <c r="F85" s="9">
        <f t="shared" si="1"/>
        <v>540</v>
      </c>
      <c r="G85" s="9">
        <f>'入力表5-10'!L78</f>
        <v>247</v>
      </c>
    </row>
    <row r="86" spans="2:7" ht="18" customHeight="1" x14ac:dyDescent="0.2">
      <c r="B86" s="1">
        <v>135</v>
      </c>
      <c r="C86" s="1" t="s">
        <v>76</v>
      </c>
      <c r="D86" s="9">
        <f>'入力表5-10'!J79</f>
        <v>992</v>
      </c>
      <c r="E86" s="9">
        <f>'入力表5-10'!K79</f>
        <v>1041</v>
      </c>
      <c r="F86" s="9">
        <f t="shared" si="1"/>
        <v>2033</v>
      </c>
      <c r="G86" s="9">
        <f>'入力表5-10'!L79</f>
        <v>818</v>
      </c>
    </row>
    <row r="87" spans="2:7" ht="18" customHeight="1" x14ac:dyDescent="0.2">
      <c r="B87" s="1">
        <v>136</v>
      </c>
      <c r="C87" s="1" t="s">
        <v>77</v>
      </c>
      <c r="D87" s="9">
        <f>'入力表5-10'!J80</f>
        <v>607</v>
      </c>
      <c r="E87" s="9">
        <f>'入力表5-10'!K80</f>
        <v>640</v>
      </c>
      <c r="F87" s="9">
        <f t="shared" si="1"/>
        <v>1247</v>
      </c>
      <c r="G87" s="9">
        <f>'入力表5-10'!L80</f>
        <v>609</v>
      </c>
    </row>
    <row r="88" spans="2:7" ht="18" customHeight="1" x14ac:dyDescent="0.2">
      <c r="B88" s="1">
        <v>137</v>
      </c>
      <c r="C88" s="1" t="s">
        <v>78</v>
      </c>
      <c r="D88" s="9">
        <f>'入力表5-10'!J81</f>
        <v>57</v>
      </c>
      <c r="E88" s="9">
        <f>'入力表5-10'!K81</f>
        <v>72</v>
      </c>
      <c r="F88" s="9">
        <f t="shared" si="1"/>
        <v>129</v>
      </c>
      <c r="G88" s="9">
        <f>'入力表5-10'!L81</f>
        <v>57</v>
      </c>
    </row>
    <row r="89" spans="2:7" ht="18" customHeight="1" x14ac:dyDescent="0.2">
      <c r="B89" s="1">
        <v>138</v>
      </c>
      <c r="C89" s="1" t="s">
        <v>79</v>
      </c>
      <c r="D89" s="9">
        <f>'入力表5-10'!J82</f>
        <v>268</v>
      </c>
      <c r="E89" s="9">
        <f>'入力表5-10'!K82</f>
        <v>296</v>
      </c>
      <c r="F89" s="9">
        <f t="shared" si="1"/>
        <v>564</v>
      </c>
      <c r="G89" s="9">
        <f>'入力表5-10'!L82</f>
        <v>239</v>
      </c>
    </row>
    <row r="90" spans="2:7" ht="18" customHeight="1" x14ac:dyDescent="0.2">
      <c r="B90" s="1">
        <v>139</v>
      </c>
      <c r="C90" s="1" t="s">
        <v>80</v>
      </c>
      <c r="D90" s="9">
        <f>'入力表5-10'!J83</f>
        <v>234</v>
      </c>
      <c r="E90" s="9">
        <f>'入力表5-10'!K83</f>
        <v>240</v>
      </c>
      <c r="F90" s="9">
        <f t="shared" si="1"/>
        <v>474</v>
      </c>
      <c r="G90" s="9">
        <f>'入力表5-10'!L83</f>
        <v>200</v>
      </c>
    </row>
    <row r="91" spans="2:7" ht="18" customHeight="1" x14ac:dyDescent="0.2">
      <c r="B91" s="1">
        <v>140</v>
      </c>
      <c r="C91" s="1" t="s">
        <v>81</v>
      </c>
      <c r="D91" s="9">
        <f>'入力表5-10'!J84</f>
        <v>410</v>
      </c>
      <c r="E91" s="9">
        <f>'入力表5-10'!K84</f>
        <v>433</v>
      </c>
      <c r="F91" s="9">
        <f t="shared" si="1"/>
        <v>843</v>
      </c>
      <c r="G91" s="9">
        <f>'入力表5-10'!L84</f>
        <v>332</v>
      </c>
    </row>
    <row r="92" spans="2:7" ht="18" customHeight="1" x14ac:dyDescent="0.2">
      <c r="B92" s="1">
        <v>141</v>
      </c>
      <c r="C92" s="1" t="s">
        <v>82</v>
      </c>
      <c r="D92" s="9">
        <f>'入力表5-10'!J85</f>
        <v>297</v>
      </c>
      <c r="E92" s="9">
        <f>'入力表5-10'!K85</f>
        <v>329</v>
      </c>
      <c r="F92" s="9">
        <f t="shared" si="1"/>
        <v>626</v>
      </c>
      <c r="G92" s="9">
        <f>'入力表5-10'!L85</f>
        <v>270</v>
      </c>
    </row>
    <row r="93" spans="2:7" ht="18" customHeight="1" x14ac:dyDescent="0.2">
      <c r="B93" s="4"/>
      <c r="C93" s="5"/>
      <c r="D93" s="9"/>
      <c r="E93" s="9"/>
      <c r="F93" s="9"/>
      <c r="G93" s="9"/>
    </row>
    <row r="94" spans="2:7" ht="18" customHeight="1" x14ac:dyDescent="0.2">
      <c r="B94" s="23" t="s">
        <v>83</v>
      </c>
      <c r="C94" s="24"/>
      <c r="D94" s="9">
        <f>SUM(D7:D44,D51:D92)</f>
        <v>39817</v>
      </c>
      <c r="E94" s="9">
        <f>SUM(E7:E44,E51:E92)</f>
        <v>42459</v>
      </c>
      <c r="F94" s="9">
        <f>SUM(F7:F44,F51:F92)</f>
        <v>82276</v>
      </c>
      <c r="G94" s="9">
        <f>SUM(G7:G44,G51:G92)</f>
        <v>38064</v>
      </c>
    </row>
  </sheetData>
  <mergeCells count="11">
    <mergeCell ref="B46:G46"/>
    <mergeCell ref="B2:G2"/>
    <mergeCell ref="B4:G4"/>
    <mergeCell ref="B5:C6"/>
    <mergeCell ref="D5:F5"/>
    <mergeCell ref="G5:G6"/>
    <mergeCell ref="B48:G48"/>
    <mergeCell ref="B49:C50"/>
    <mergeCell ref="D49:F49"/>
    <mergeCell ref="G49:G50"/>
    <mergeCell ref="B94:C94"/>
  </mergeCells>
  <phoneticPr fontId="18"/>
  <pageMargins left="0.70866141732283472" right="0.70866141732283472" top="0.47244094488188981" bottom="0.55118110236220474" header="0.31496062992125984" footer="0.31496062992125984"/>
  <pageSetup paperSize="9" scale="97" orientation="portrait" r:id="rId1"/>
  <rowBreaks count="1" manualBreakCount="1">
    <brk id="45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G94"/>
  <sheetViews>
    <sheetView view="pageBreakPreview" topLeftCell="A82" zoomScaleNormal="10" zoomScaleSheetLayoutView="100" workbookViewId="0"/>
  </sheetViews>
  <sheetFormatPr defaultColWidth="9" defaultRowHeight="13" x14ac:dyDescent="0.2"/>
  <cols>
    <col min="1" max="1" width="9" style="2"/>
    <col min="2" max="2" width="4.453125" style="2" bestFit="1" customWidth="1"/>
    <col min="3" max="3" width="14.36328125" style="2" bestFit="1" customWidth="1"/>
    <col min="4" max="16384" width="9" style="2"/>
  </cols>
  <sheetData>
    <row r="1" spans="2:7" ht="6.75" customHeight="1" x14ac:dyDescent="0.2"/>
    <row r="2" spans="2:7" ht="26.25" customHeight="1" x14ac:dyDescent="0.2">
      <c r="B2" s="20" t="str">
        <f>"行政区別人口及び世帯数（"&amp;'入力表5-10'!B1&amp;'入力表5-10'!C1&amp;"年7月1日現在）"</f>
        <v>行政区別人口及び世帯数（令和6年7月1日現在）</v>
      </c>
      <c r="C2" s="20"/>
      <c r="D2" s="20"/>
      <c r="E2" s="20"/>
      <c r="F2" s="20"/>
      <c r="G2" s="20"/>
    </row>
    <row r="3" spans="2:7" ht="6.75" customHeight="1" x14ac:dyDescent="0.2">
      <c r="B3" s="8"/>
      <c r="C3" s="8"/>
      <c r="D3" s="8"/>
      <c r="E3" s="8"/>
      <c r="F3" s="8"/>
      <c r="G3" s="8"/>
    </row>
    <row r="4" spans="2:7" ht="27" customHeight="1" x14ac:dyDescent="0.2">
      <c r="B4" s="22" t="s">
        <v>86</v>
      </c>
      <c r="C4" s="22"/>
      <c r="D4" s="22"/>
      <c r="E4" s="22"/>
      <c r="F4" s="22"/>
      <c r="G4" s="22"/>
    </row>
    <row r="5" spans="2:7" ht="18" customHeight="1" x14ac:dyDescent="0.2">
      <c r="B5" s="21" t="s">
        <v>0</v>
      </c>
      <c r="C5" s="21"/>
      <c r="D5" s="21" t="s">
        <v>1</v>
      </c>
      <c r="E5" s="21"/>
      <c r="F5" s="21"/>
      <c r="G5" s="21" t="s">
        <v>2</v>
      </c>
    </row>
    <row r="6" spans="2:7" ht="18" customHeight="1" x14ac:dyDescent="0.2">
      <c r="B6" s="21"/>
      <c r="C6" s="21"/>
      <c r="D6" s="7" t="s">
        <v>84</v>
      </c>
      <c r="E6" s="7" t="s">
        <v>85</v>
      </c>
      <c r="F6" s="7" t="s">
        <v>3</v>
      </c>
      <c r="G6" s="21"/>
    </row>
    <row r="7" spans="2:7" ht="18" customHeight="1" x14ac:dyDescent="0.2">
      <c r="B7" s="1">
        <v>1</v>
      </c>
      <c r="C7" s="1" t="s">
        <v>4</v>
      </c>
      <c r="D7" s="6">
        <f>'入力表5-10'!P6</f>
        <v>888</v>
      </c>
      <c r="E7" s="6">
        <f>'入力表5-10'!Q6</f>
        <v>878</v>
      </c>
      <c r="F7" s="6">
        <f>D7+E7</f>
        <v>1766</v>
      </c>
      <c r="G7" s="6">
        <f>'入力表5-10'!R6</f>
        <v>885</v>
      </c>
    </row>
    <row r="8" spans="2:7" ht="18" customHeight="1" x14ac:dyDescent="0.2">
      <c r="B8" s="1">
        <v>2</v>
      </c>
      <c r="C8" s="1" t="s">
        <v>5</v>
      </c>
      <c r="D8" s="6">
        <f>'入力表5-10'!P7</f>
        <v>2657</v>
      </c>
      <c r="E8" s="6">
        <f>'入力表5-10'!Q7</f>
        <v>2764</v>
      </c>
      <c r="F8" s="6">
        <f t="shared" ref="F8:F44" si="0">D8+E8</f>
        <v>5421</v>
      </c>
      <c r="G8" s="6">
        <f>'入力表5-10'!R7</f>
        <v>2336</v>
      </c>
    </row>
    <row r="9" spans="2:7" ht="18" customHeight="1" x14ac:dyDescent="0.2">
      <c r="B9" s="1">
        <v>3</v>
      </c>
      <c r="C9" s="1" t="s">
        <v>6</v>
      </c>
      <c r="D9" s="6">
        <f>'入力表5-10'!P8</f>
        <v>1017</v>
      </c>
      <c r="E9" s="6">
        <f>'入力表5-10'!Q8</f>
        <v>901</v>
      </c>
      <c r="F9" s="6">
        <f t="shared" si="0"/>
        <v>1918</v>
      </c>
      <c r="G9" s="6">
        <f>'入力表5-10'!R8</f>
        <v>774</v>
      </c>
    </row>
    <row r="10" spans="2:7" ht="18" customHeight="1" x14ac:dyDescent="0.2">
      <c r="B10" s="1">
        <v>4</v>
      </c>
      <c r="C10" s="1" t="s">
        <v>7</v>
      </c>
      <c r="D10" s="6">
        <f>'入力表5-10'!P9</f>
        <v>418</v>
      </c>
      <c r="E10" s="6">
        <f>'入力表5-10'!Q9</f>
        <v>480</v>
      </c>
      <c r="F10" s="6">
        <f t="shared" si="0"/>
        <v>898</v>
      </c>
      <c r="G10" s="6">
        <f>'入力表5-10'!R9</f>
        <v>461</v>
      </c>
    </row>
    <row r="11" spans="2:7" ht="18" customHeight="1" x14ac:dyDescent="0.2">
      <c r="B11" s="1">
        <v>5</v>
      </c>
      <c r="C11" s="1" t="s">
        <v>8</v>
      </c>
      <c r="D11" s="6">
        <f>'入力表5-10'!P10</f>
        <v>0</v>
      </c>
      <c r="E11" s="6">
        <f>'入力表5-10'!Q10</f>
        <v>0</v>
      </c>
      <c r="F11" s="6">
        <f t="shared" si="0"/>
        <v>0</v>
      </c>
      <c r="G11" s="6">
        <f>'入力表5-10'!R10</f>
        <v>0</v>
      </c>
    </row>
    <row r="12" spans="2:7" ht="18" customHeight="1" x14ac:dyDescent="0.2">
      <c r="B12" s="1">
        <v>6</v>
      </c>
      <c r="C12" s="1" t="s">
        <v>9</v>
      </c>
      <c r="D12" s="6">
        <f>'入力表5-10'!P11</f>
        <v>2689</v>
      </c>
      <c r="E12" s="6">
        <f>'入力表5-10'!Q11</f>
        <v>2800</v>
      </c>
      <c r="F12" s="6">
        <f t="shared" si="0"/>
        <v>5489</v>
      </c>
      <c r="G12" s="6">
        <f>'入力表5-10'!R11</f>
        <v>2404</v>
      </c>
    </row>
    <row r="13" spans="2:7" ht="18" customHeight="1" x14ac:dyDescent="0.2">
      <c r="B13" s="1">
        <v>7</v>
      </c>
      <c r="C13" s="1" t="s">
        <v>10</v>
      </c>
      <c r="D13" s="6">
        <f>'入力表5-10'!P12</f>
        <v>1919</v>
      </c>
      <c r="E13" s="6">
        <f>'入力表5-10'!Q12</f>
        <v>1999</v>
      </c>
      <c r="F13" s="6">
        <f t="shared" si="0"/>
        <v>3918</v>
      </c>
      <c r="G13" s="6">
        <f>'入力表5-10'!R12</f>
        <v>1433</v>
      </c>
    </row>
    <row r="14" spans="2:7" ht="18" customHeight="1" x14ac:dyDescent="0.2">
      <c r="B14" s="1">
        <v>8</v>
      </c>
      <c r="C14" s="1" t="s">
        <v>11</v>
      </c>
      <c r="D14" s="6">
        <f>'入力表5-10'!P13</f>
        <v>586</v>
      </c>
      <c r="E14" s="6">
        <f>'入力表5-10'!Q13</f>
        <v>619</v>
      </c>
      <c r="F14" s="6">
        <f t="shared" si="0"/>
        <v>1205</v>
      </c>
      <c r="G14" s="6">
        <f>'入力表5-10'!R13</f>
        <v>437</v>
      </c>
    </row>
    <row r="15" spans="2:7" ht="18" customHeight="1" x14ac:dyDescent="0.2">
      <c r="B15" s="1">
        <v>9</v>
      </c>
      <c r="C15" s="1" t="s">
        <v>12</v>
      </c>
      <c r="D15" s="6">
        <f>'入力表5-10'!P14</f>
        <v>16</v>
      </c>
      <c r="E15" s="6">
        <f>'入力表5-10'!Q14</f>
        <v>12</v>
      </c>
      <c r="F15" s="6">
        <f t="shared" si="0"/>
        <v>28</v>
      </c>
      <c r="G15" s="6">
        <f>'入力表5-10'!R14</f>
        <v>14</v>
      </c>
    </row>
    <row r="16" spans="2:7" ht="18" customHeight="1" x14ac:dyDescent="0.2">
      <c r="B16" s="1">
        <v>10</v>
      </c>
      <c r="C16" s="1" t="s">
        <v>13</v>
      </c>
      <c r="D16" s="6">
        <f>'入力表5-10'!P15</f>
        <v>1847</v>
      </c>
      <c r="E16" s="6">
        <f>'入力表5-10'!Q15</f>
        <v>2076</v>
      </c>
      <c r="F16" s="6">
        <f t="shared" si="0"/>
        <v>3923</v>
      </c>
      <c r="G16" s="6">
        <f>'入力表5-10'!R15</f>
        <v>1772</v>
      </c>
    </row>
    <row r="17" spans="2:7" ht="18" customHeight="1" x14ac:dyDescent="0.2">
      <c r="B17" s="1">
        <v>11</v>
      </c>
      <c r="C17" s="1" t="s">
        <v>14</v>
      </c>
      <c r="D17" s="6">
        <f>'入力表5-10'!P16</f>
        <v>1052</v>
      </c>
      <c r="E17" s="6">
        <f>'入力表5-10'!Q16</f>
        <v>1092</v>
      </c>
      <c r="F17" s="6">
        <f t="shared" si="0"/>
        <v>2144</v>
      </c>
      <c r="G17" s="6">
        <f>'入力表5-10'!R16</f>
        <v>887</v>
      </c>
    </row>
    <row r="18" spans="2:7" ht="18" customHeight="1" x14ac:dyDescent="0.2">
      <c r="B18" s="1">
        <v>12</v>
      </c>
      <c r="C18" s="1" t="s">
        <v>15</v>
      </c>
      <c r="D18" s="6">
        <f>'入力表5-10'!P17</f>
        <v>563</v>
      </c>
      <c r="E18" s="6">
        <f>'入力表5-10'!Q17</f>
        <v>630</v>
      </c>
      <c r="F18" s="6">
        <f t="shared" si="0"/>
        <v>1193</v>
      </c>
      <c r="G18" s="6">
        <f>'入力表5-10'!R17</f>
        <v>608</v>
      </c>
    </row>
    <row r="19" spans="2:7" ht="18" customHeight="1" x14ac:dyDescent="0.2">
      <c r="B19" s="1">
        <v>13</v>
      </c>
      <c r="C19" s="1" t="s">
        <v>16</v>
      </c>
      <c r="D19" s="6">
        <f>'入力表5-10'!P18</f>
        <v>1243</v>
      </c>
      <c r="E19" s="6">
        <f>'入力表5-10'!Q18</f>
        <v>1243</v>
      </c>
      <c r="F19" s="6">
        <f t="shared" si="0"/>
        <v>2486</v>
      </c>
      <c r="G19" s="6">
        <f>'入力表5-10'!R18</f>
        <v>1172</v>
      </c>
    </row>
    <row r="20" spans="2:7" ht="18" customHeight="1" x14ac:dyDescent="0.2">
      <c r="B20" s="1">
        <v>14</v>
      </c>
      <c r="C20" s="1" t="s">
        <v>17</v>
      </c>
      <c r="D20" s="6">
        <f>'入力表5-10'!P19</f>
        <v>70</v>
      </c>
      <c r="E20" s="6">
        <f>'入力表5-10'!Q19</f>
        <v>83</v>
      </c>
      <c r="F20" s="6">
        <f t="shared" si="0"/>
        <v>153</v>
      </c>
      <c r="G20" s="6">
        <f>'入力表5-10'!R19</f>
        <v>71</v>
      </c>
    </row>
    <row r="21" spans="2:7" ht="18" customHeight="1" x14ac:dyDescent="0.2">
      <c r="B21" s="1">
        <v>15</v>
      </c>
      <c r="C21" s="1" t="s">
        <v>18</v>
      </c>
      <c r="D21" s="6">
        <f>'入力表5-10'!P20</f>
        <v>46</v>
      </c>
      <c r="E21" s="6">
        <f>'入力表5-10'!Q20</f>
        <v>48</v>
      </c>
      <c r="F21" s="6">
        <f t="shared" si="0"/>
        <v>94</v>
      </c>
      <c r="G21" s="6">
        <f>'入力表5-10'!R20</f>
        <v>46</v>
      </c>
    </row>
    <row r="22" spans="2:7" ht="18" customHeight="1" x14ac:dyDescent="0.2">
      <c r="B22" s="1">
        <v>16</v>
      </c>
      <c r="C22" s="1" t="s">
        <v>19</v>
      </c>
      <c r="D22" s="6">
        <f>'入力表5-10'!P21</f>
        <v>87</v>
      </c>
      <c r="E22" s="6">
        <f>'入力表5-10'!Q21</f>
        <v>93</v>
      </c>
      <c r="F22" s="6">
        <f t="shared" si="0"/>
        <v>180</v>
      </c>
      <c r="G22" s="6">
        <f>'入力表5-10'!R21</f>
        <v>80</v>
      </c>
    </row>
    <row r="23" spans="2:7" ht="18" customHeight="1" x14ac:dyDescent="0.2">
      <c r="B23" s="1">
        <v>17</v>
      </c>
      <c r="C23" s="1" t="s">
        <v>20</v>
      </c>
      <c r="D23" s="6">
        <f>'入力表5-10'!P22</f>
        <v>112</v>
      </c>
      <c r="E23" s="6">
        <f>'入力表5-10'!Q22</f>
        <v>128</v>
      </c>
      <c r="F23" s="6">
        <f t="shared" si="0"/>
        <v>240</v>
      </c>
      <c r="G23" s="6">
        <f>'入力表5-10'!R22</f>
        <v>108</v>
      </c>
    </row>
    <row r="24" spans="2:7" ht="18" customHeight="1" x14ac:dyDescent="0.2">
      <c r="B24" s="1">
        <v>18</v>
      </c>
      <c r="C24" s="1" t="s">
        <v>21</v>
      </c>
      <c r="D24" s="6">
        <f>'入力表5-10'!P23</f>
        <v>100</v>
      </c>
      <c r="E24" s="6">
        <f>'入力表5-10'!Q23</f>
        <v>130</v>
      </c>
      <c r="F24" s="6">
        <f t="shared" si="0"/>
        <v>230</v>
      </c>
      <c r="G24" s="6">
        <f>'入力表5-10'!R23</f>
        <v>108</v>
      </c>
    </row>
    <row r="25" spans="2:7" ht="18" customHeight="1" x14ac:dyDescent="0.2">
      <c r="B25" s="1">
        <v>19</v>
      </c>
      <c r="C25" s="1" t="s">
        <v>22</v>
      </c>
      <c r="D25" s="6">
        <f>'入力表5-10'!P24</f>
        <v>141</v>
      </c>
      <c r="E25" s="6">
        <f>'入力表5-10'!Q24</f>
        <v>167</v>
      </c>
      <c r="F25" s="6">
        <f t="shared" si="0"/>
        <v>308</v>
      </c>
      <c r="G25" s="6">
        <f>'入力表5-10'!R24</f>
        <v>141</v>
      </c>
    </row>
    <row r="26" spans="2:7" ht="18" customHeight="1" x14ac:dyDescent="0.2">
      <c r="B26" s="1">
        <v>20</v>
      </c>
      <c r="C26" s="1" t="s">
        <v>23</v>
      </c>
      <c r="D26" s="6">
        <f>'入力表5-10'!P25</f>
        <v>183</v>
      </c>
      <c r="E26" s="6">
        <f>'入力表5-10'!Q25</f>
        <v>260</v>
      </c>
      <c r="F26" s="6">
        <f t="shared" si="0"/>
        <v>443</v>
      </c>
      <c r="G26" s="6">
        <f>'入力表5-10'!R25</f>
        <v>232</v>
      </c>
    </row>
    <row r="27" spans="2:7" ht="18" customHeight="1" x14ac:dyDescent="0.2">
      <c r="B27" s="1">
        <v>21</v>
      </c>
      <c r="C27" s="1" t="s">
        <v>24</v>
      </c>
      <c r="D27" s="6">
        <f>'入力表5-10'!P26</f>
        <v>186</v>
      </c>
      <c r="E27" s="6">
        <f>'入力表5-10'!Q26</f>
        <v>266</v>
      </c>
      <c r="F27" s="6">
        <f t="shared" si="0"/>
        <v>452</v>
      </c>
      <c r="G27" s="6">
        <f>'入力表5-10'!R26</f>
        <v>231</v>
      </c>
    </row>
    <row r="28" spans="2:7" ht="18" customHeight="1" x14ac:dyDescent="0.2">
      <c r="B28" s="1">
        <v>22</v>
      </c>
      <c r="C28" s="1" t="s">
        <v>25</v>
      </c>
      <c r="D28" s="6">
        <f>'入力表5-10'!P27</f>
        <v>286</v>
      </c>
      <c r="E28" s="6">
        <f>'入力表5-10'!Q27</f>
        <v>317</v>
      </c>
      <c r="F28" s="6">
        <f t="shared" si="0"/>
        <v>603</v>
      </c>
      <c r="G28" s="6">
        <f>'入力表5-10'!R27</f>
        <v>287</v>
      </c>
    </row>
    <row r="29" spans="2:7" ht="18" customHeight="1" x14ac:dyDescent="0.2">
      <c r="B29" s="1">
        <v>23</v>
      </c>
      <c r="C29" s="1" t="s">
        <v>26</v>
      </c>
      <c r="D29" s="6">
        <f>'入力表5-10'!P28</f>
        <v>436</v>
      </c>
      <c r="E29" s="6">
        <f>'入力表5-10'!Q28</f>
        <v>479</v>
      </c>
      <c r="F29" s="6">
        <f t="shared" si="0"/>
        <v>915</v>
      </c>
      <c r="G29" s="6">
        <f>'入力表5-10'!R28</f>
        <v>384</v>
      </c>
    </row>
    <row r="30" spans="2:7" ht="18" customHeight="1" x14ac:dyDescent="0.2">
      <c r="B30" s="1">
        <v>24</v>
      </c>
      <c r="C30" s="1" t="s">
        <v>27</v>
      </c>
      <c r="D30" s="6">
        <f>'入力表5-10'!P29</f>
        <v>322</v>
      </c>
      <c r="E30" s="6">
        <f>'入力表5-10'!Q29</f>
        <v>410</v>
      </c>
      <c r="F30" s="6">
        <f t="shared" si="0"/>
        <v>732</v>
      </c>
      <c r="G30" s="6">
        <f>'入力表5-10'!R29</f>
        <v>370</v>
      </c>
    </row>
    <row r="31" spans="2:7" ht="18" customHeight="1" x14ac:dyDescent="0.2">
      <c r="B31" s="1">
        <v>25</v>
      </c>
      <c r="C31" s="1" t="s">
        <v>28</v>
      </c>
      <c r="D31" s="6">
        <f>'入力表5-10'!P30</f>
        <v>368</v>
      </c>
      <c r="E31" s="6">
        <f>'入力表5-10'!Q30</f>
        <v>425</v>
      </c>
      <c r="F31" s="6">
        <f t="shared" si="0"/>
        <v>793</v>
      </c>
      <c r="G31" s="6">
        <f>'入力表5-10'!R30</f>
        <v>381</v>
      </c>
    </row>
    <row r="32" spans="2:7" ht="18" customHeight="1" x14ac:dyDescent="0.2">
      <c r="B32" s="1">
        <v>26</v>
      </c>
      <c r="C32" s="1" t="s">
        <v>29</v>
      </c>
      <c r="D32" s="6">
        <f>'入力表5-10'!P31</f>
        <v>270</v>
      </c>
      <c r="E32" s="6">
        <f>'入力表5-10'!Q31</f>
        <v>305</v>
      </c>
      <c r="F32" s="6">
        <f t="shared" si="0"/>
        <v>575</v>
      </c>
      <c r="G32" s="6">
        <f>'入力表5-10'!R31</f>
        <v>249</v>
      </c>
    </row>
    <row r="33" spans="2:7" ht="18" customHeight="1" x14ac:dyDescent="0.2">
      <c r="B33" s="1">
        <v>27</v>
      </c>
      <c r="C33" s="1" t="s">
        <v>30</v>
      </c>
      <c r="D33" s="6">
        <f>'入力表5-10'!P32</f>
        <v>435</v>
      </c>
      <c r="E33" s="6">
        <f>'入力表5-10'!Q32</f>
        <v>463</v>
      </c>
      <c r="F33" s="6">
        <f t="shared" si="0"/>
        <v>898</v>
      </c>
      <c r="G33" s="6">
        <f>'入力表5-10'!R32</f>
        <v>431</v>
      </c>
    </row>
    <row r="34" spans="2:7" ht="18" customHeight="1" x14ac:dyDescent="0.2">
      <c r="B34" s="1">
        <v>28</v>
      </c>
      <c r="C34" s="1" t="s">
        <v>31</v>
      </c>
      <c r="D34" s="6">
        <f>'入力表5-10'!P33</f>
        <v>293</v>
      </c>
      <c r="E34" s="6">
        <f>'入力表5-10'!Q33</f>
        <v>332</v>
      </c>
      <c r="F34" s="6">
        <f t="shared" si="0"/>
        <v>625</v>
      </c>
      <c r="G34" s="6">
        <f>'入力表5-10'!R33</f>
        <v>286</v>
      </c>
    </row>
    <row r="35" spans="2:7" ht="18" customHeight="1" x14ac:dyDescent="0.2">
      <c r="B35" s="1">
        <v>29</v>
      </c>
      <c r="C35" s="1" t="s">
        <v>32</v>
      </c>
      <c r="D35" s="6">
        <f>'入力表5-10'!P34</f>
        <v>183</v>
      </c>
      <c r="E35" s="6">
        <f>'入力表5-10'!Q34</f>
        <v>210</v>
      </c>
      <c r="F35" s="6">
        <f t="shared" si="0"/>
        <v>393</v>
      </c>
      <c r="G35" s="6">
        <f>'入力表5-10'!R34</f>
        <v>205</v>
      </c>
    </row>
    <row r="36" spans="2:7" ht="18" customHeight="1" x14ac:dyDescent="0.2">
      <c r="B36" s="1">
        <v>30</v>
      </c>
      <c r="C36" s="1" t="s">
        <v>33</v>
      </c>
      <c r="D36" s="6">
        <f>'入力表5-10'!P35</f>
        <v>153</v>
      </c>
      <c r="E36" s="6">
        <f>'入力表5-10'!Q35</f>
        <v>177</v>
      </c>
      <c r="F36" s="6">
        <f t="shared" si="0"/>
        <v>330</v>
      </c>
      <c r="G36" s="6">
        <f>'入力表5-10'!R35</f>
        <v>150</v>
      </c>
    </row>
    <row r="37" spans="2:7" ht="18" customHeight="1" x14ac:dyDescent="0.2">
      <c r="B37" s="1">
        <v>31</v>
      </c>
      <c r="C37" s="1" t="s">
        <v>34</v>
      </c>
      <c r="D37" s="6">
        <f>'入力表5-10'!P36</f>
        <v>189</v>
      </c>
      <c r="E37" s="6">
        <f>'入力表5-10'!Q36</f>
        <v>202</v>
      </c>
      <c r="F37" s="6">
        <f t="shared" si="0"/>
        <v>391</v>
      </c>
      <c r="G37" s="6">
        <f>'入力表5-10'!R36</f>
        <v>204</v>
      </c>
    </row>
    <row r="38" spans="2:7" ht="18" customHeight="1" x14ac:dyDescent="0.2">
      <c r="B38" s="1">
        <v>32</v>
      </c>
      <c r="C38" s="1" t="s">
        <v>35</v>
      </c>
      <c r="D38" s="6">
        <f>'入力表5-10'!P37</f>
        <v>219</v>
      </c>
      <c r="E38" s="6">
        <f>'入力表5-10'!Q37</f>
        <v>236</v>
      </c>
      <c r="F38" s="6">
        <f t="shared" si="0"/>
        <v>455</v>
      </c>
      <c r="G38" s="6">
        <f>'入力表5-10'!R37</f>
        <v>217</v>
      </c>
    </row>
    <row r="39" spans="2:7" ht="18" customHeight="1" x14ac:dyDescent="0.2">
      <c r="B39" s="1">
        <v>33</v>
      </c>
      <c r="C39" s="1" t="s">
        <v>36</v>
      </c>
      <c r="D39" s="6">
        <f>'入力表5-10'!P38</f>
        <v>180</v>
      </c>
      <c r="E39" s="6">
        <f>'入力表5-10'!Q38</f>
        <v>181</v>
      </c>
      <c r="F39" s="6">
        <f t="shared" si="0"/>
        <v>361</v>
      </c>
      <c r="G39" s="6">
        <f>'入力表5-10'!R38</f>
        <v>147</v>
      </c>
    </row>
    <row r="40" spans="2:7" ht="18" customHeight="1" x14ac:dyDescent="0.2">
      <c r="B40" s="1">
        <v>34</v>
      </c>
      <c r="C40" s="1" t="s">
        <v>37</v>
      </c>
      <c r="D40" s="6">
        <f>'入力表5-10'!P39</f>
        <v>133</v>
      </c>
      <c r="E40" s="6">
        <f>'入力表5-10'!Q39</f>
        <v>154</v>
      </c>
      <c r="F40" s="6">
        <f t="shared" si="0"/>
        <v>287</v>
      </c>
      <c r="G40" s="6">
        <f>'入力表5-10'!R39</f>
        <v>118</v>
      </c>
    </row>
    <row r="41" spans="2:7" ht="18" customHeight="1" x14ac:dyDescent="0.2">
      <c r="B41" s="1">
        <v>35</v>
      </c>
      <c r="C41" s="1" t="s">
        <v>38</v>
      </c>
      <c r="D41" s="6">
        <f>'入力表5-10'!P40</f>
        <v>161</v>
      </c>
      <c r="E41" s="6">
        <f>'入力表5-10'!Q40</f>
        <v>219</v>
      </c>
      <c r="F41" s="6">
        <f t="shared" si="0"/>
        <v>380</v>
      </c>
      <c r="G41" s="6">
        <f>'入力表5-10'!R40</f>
        <v>157</v>
      </c>
    </row>
    <row r="42" spans="2:7" ht="18" customHeight="1" x14ac:dyDescent="0.2">
      <c r="B42" s="1">
        <v>36</v>
      </c>
      <c r="C42" s="1" t="s">
        <v>39</v>
      </c>
      <c r="D42" s="6">
        <f>'入力表5-10'!P41</f>
        <v>189</v>
      </c>
      <c r="E42" s="6">
        <f>'入力表5-10'!Q41</f>
        <v>209</v>
      </c>
      <c r="F42" s="6">
        <f t="shared" si="0"/>
        <v>398</v>
      </c>
      <c r="G42" s="6">
        <f>'入力表5-10'!R41</f>
        <v>182</v>
      </c>
    </row>
    <row r="43" spans="2:7" ht="18" customHeight="1" x14ac:dyDescent="0.2">
      <c r="B43" s="1">
        <v>37</v>
      </c>
      <c r="C43" s="1" t="s">
        <v>40</v>
      </c>
      <c r="D43" s="6">
        <f>'入力表5-10'!P42</f>
        <v>84</v>
      </c>
      <c r="E43" s="6">
        <f>'入力表5-10'!Q42</f>
        <v>86</v>
      </c>
      <c r="F43" s="6">
        <f t="shared" si="0"/>
        <v>170</v>
      </c>
      <c r="G43" s="6">
        <f>'入力表5-10'!R42</f>
        <v>75</v>
      </c>
    </row>
    <row r="44" spans="2:7" ht="18" customHeight="1" x14ac:dyDescent="0.2">
      <c r="B44" s="1">
        <v>38</v>
      </c>
      <c r="C44" s="1" t="s">
        <v>41</v>
      </c>
      <c r="D44" s="6">
        <f>'入力表5-10'!P43</f>
        <v>111</v>
      </c>
      <c r="E44" s="6">
        <f>'入力表5-10'!Q43</f>
        <v>126</v>
      </c>
      <c r="F44" s="6">
        <f t="shared" si="0"/>
        <v>237</v>
      </c>
      <c r="G44" s="6">
        <f>'入力表5-10'!R43</f>
        <v>104</v>
      </c>
    </row>
    <row r="45" spans="2:7" ht="18" customHeight="1" x14ac:dyDescent="0.2">
      <c r="B45" s="3"/>
      <c r="C45" s="3"/>
      <c r="D45" s="3"/>
      <c r="E45" s="3"/>
      <c r="F45" s="3"/>
      <c r="G45" s="3"/>
    </row>
    <row r="46" spans="2:7" ht="18" customHeight="1" x14ac:dyDescent="0.2">
      <c r="B46" s="20" t="str">
        <f>"行政区別人口及び世帯数（"&amp;'入力表5-10'!B1&amp;'入力表5-10'!C1&amp;"年7月1日現在）"</f>
        <v>行政区別人口及び世帯数（令和6年7月1日現在）</v>
      </c>
      <c r="C46" s="20"/>
      <c r="D46" s="20"/>
      <c r="E46" s="20"/>
      <c r="F46" s="20"/>
      <c r="G46" s="20"/>
    </row>
    <row r="47" spans="2:7" ht="3" customHeight="1" x14ac:dyDescent="0.2">
      <c r="B47" s="8"/>
      <c r="C47" s="8"/>
      <c r="D47" s="8"/>
      <c r="E47" s="8"/>
      <c r="F47" s="8"/>
      <c r="G47" s="8"/>
    </row>
    <row r="48" spans="2:7" ht="18" customHeight="1" x14ac:dyDescent="0.2">
      <c r="B48" s="22" t="s">
        <v>87</v>
      </c>
      <c r="C48" s="22"/>
      <c r="D48" s="22"/>
      <c r="E48" s="22"/>
      <c r="F48" s="22"/>
      <c r="G48" s="22"/>
    </row>
    <row r="49" spans="2:7" ht="18" customHeight="1" x14ac:dyDescent="0.2">
      <c r="B49" s="21" t="s">
        <v>0</v>
      </c>
      <c r="C49" s="21"/>
      <c r="D49" s="21" t="s">
        <v>1</v>
      </c>
      <c r="E49" s="21"/>
      <c r="F49" s="21"/>
      <c r="G49" s="21" t="s">
        <v>2</v>
      </c>
    </row>
    <row r="50" spans="2:7" ht="18" customHeight="1" x14ac:dyDescent="0.2">
      <c r="B50" s="21"/>
      <c r="C50" s="21"/>
      <c r="D50" s="7" t="s">
        <v>84</v>
      </c>
      <c r="E50" s="7" t="s">
        <v>85</v>
      </c>
      <c r="F50" s="7" t="s">
        <v>3</v>
      </c>
      <c r="G50" s="21"/>
    </row>
    <row r="51" spans="2:7" ht="18" customHeight="1" x14ac:dyDescent="0.2">
      <c r="B51" s="1">
        <v>100</v>
      </c>
      <c r="C51" s="1" t="s">
        <v>42</v>
      </c>
      <c r="D51" s="9">
        <f>'入力表5-10'!P44</f>
        <v>441</v>
      </c>
      <c r="E51" s="9">
        <f>'入力表5-10'!Q44</f>
        <v>538</v>
      </c>
      <c r="F51" s="9">
        <f>D51+E51</f>
        <v>979</v>
      </c>
      <c r="G51" s="9">
        <f>'入力表5-10'!R44</f>
        <v>596</v>
      </c>
    </row>
    <row r="52" spans="2:7" ht="18" customHeight="1" x14ac:dyDescent="0.2">
      <c r="B52" s="1">
        <v>101</v>
      </c>
      <c r="C52" s="1" t="s">
        <v>43</v>
      </c>
      <c r="D52" s="9">
        <f>'入力表5-10'!P45</f>
        <v>201</v>
      </c>
      <c r="E52" s="9">
        <f>'入力表5-10'!Q45</f>
        <v>202</v>
      </c>
      <c r="F52" s="9">
        <f t="shared" ref="F52:F92" si="1">D52+E52</f>
        <v>403</v>
      </c>
      <c r="G52" s="9">
        <f>'入力表5-10'!R45</f>
        <v>196</v>
      </c>
    </row>
    <row r="53" spans="2:7" ht="18" customHeight="1" x14ac:dyDescent="0.2">
      <c r="B53" s="1">
        <v>102</v>
      </c>
      <c r="C53" s="1" t="s">
        <v>44</v>
      </c>
      <c r="D53" s="9">
        <f>'入力表5-10'!P46</f>
        <v>416</v>
      </c>
      <c r="E53" s="9">
        <f>'入力表5-10'!Q46</f>
        <v>423</v>
      </c>
      <c r="F53" s="9">
        <f t="shared" si="1"/>
        <v>839</v>
      </c>
      <c r="G53" s="9">
        <f>'入力表5-10'!R46</f>
        <v>442</v>
      </c>
    </row>
    <row r="54" spans="2:7" ht="18" customHeight="1" x14ac:dyDescent="0.2">
      <c r="B54" s="1">
        <v>103</v>
      </c>
      <c r="C54" s="1" t="s">
        <v>45</v>
      </c>
      <c r="D54" s="9">
        <f>'入力表5-10'!P47</f>
        <v>617</v>
      </c>
      <c r="E54" s="9">
        <f>'入力表5-10'!Q47</f>
        <v>628</v>
      </c>
      <c r="F54" s="9">
        <f t="shared" si="1"/>
        <v>1245</v>
      </c>
      <c r="G54" s="9">
        <f>'入力表5-10'!R47</f>
        <v>638</v>
      </c>
    </row>
    <row r="55" spans="2:7" ht="18" customHeight="1" x14ac:dyDescent="0.2">
      <c r="B55" s="1">
        <v>104</v>
      </c>
      <c r="C55" s="1" t="s">
        <v>46</v>
      </c>
      <c r="D55" s="9">
        <f>'入力表5-10'!P48</f>
        <v>529</v>
      </c>
      <c r="E55" s="9">
        <f>'入力表5-10'!Q48</f>
        <v>506</v>
      </c>
      <c r="F55" s="9">
        <f t="shared" si="1"/>
        <v>1035</v>
      </c>
      <c r="G55" s="9">
        <f>'入力表5-10'!R48</f>
        <v>511</v>
      </c>
    </row>
    <row r="56" spans="2:7" ht="18" customHeight="1" x14ac:dyDescent="0.2">
      <c r="B56" s="1">
        <v>105</v>
      </c>
      <c r="C56" s="1" t="s">
        <v>47</v>
      </c>
      <c r="D56" s="9">
        <f>'入力表5-10'!P49</f>
        <v>517</v>
      </c>
      <c r="E56" s="9">
        <f>'入力表5-10'!Q49</f>
        <v>498</v>
      </c>
      <c r="F56" s="9">
        <f t="shared" si="1"/>
        <v>1015</v>
      </c>
      <c r="G56" s="9">
        <f>'入力表5-10'!R49</f>
        <v>551</v>
      </c>
    </row>
    <row r="57" spans="2:7" ht="18" customHeight="1" x14ac:dyDescent="0.2">
      <c r="B57" s="1">
        <v>106</v>
      </c>
      <c r="C57" s="1" t="s">
        <v>48</v>
      </c>
      <c r="D57" s="9">
        <f>'入力表5-10'!P50</f>
        <v>440</v>
      </c>
      <c r="E57" s="9">
        <f>'入力表5-10'!Q50</f>
        <v>491</v>
      </c>
      <c r="F57" s="9">
        <f t="shared" si="1"/>
        <v>931</v>
      </c>
      <c r="G57" s="9">
        <f>'入力表5-10'!R50</f>
        <v>437</v>
      </c>
    </row>
    <row r="58" spans="2:7" ht="18" customHeight="1" x14ac:dyDescent="0.2">
      <c r="B58" s="1">
        <v>107</v>
      </c>
      <c r="C58" s="1" t="s">
        <v>49</v>
      </c>
      <c r="D58" s="9">
        <f>'入力表5-10'!P51</f>
        <v>398</v>
      </c>
      <c r="E58" s="9">
        <f>'入力表5-10'!Q51</f>
        <v>401</v>
      </c>
      <c r="F58" s="9">
        <f t="shared" si="1"/>
        <v>799</v>
      </c>
      <c r="G58" s="9">
        <f>'入力表5-10'!R51</f>
        <v>456</v>
      </c>
    </row>
    <row r="59" spans="2:7" ht="18" customHeight="1" x14ac:dyDescent="0.2">
      <c r="B59" s="1">
        <v>108</v>
      </c>
      <c r="C59" s="1" t="s">
        <v>50</v>
      </c>
      <c r="D59" s="9">
        <f>'入力表5-10'!P52</f>
        <v>707</v>
      </c>
      <c r="E59" s="9">
        <f>'入力表5-10'!Q52</f>
        <v>813</v>
      </c>
      <c r="F59" s="9">
        <f t="shared" si="1"/>
        <v>1520</v>
      </c>
      <c r="G59" s="9">
        <f>'入力表5-10'!R52</f>
        <v>748</v>
      </c>
    </row>
    <row r="60" spans="2:7" ht="18" customHeight="1" x14ac:dyDescent="0.2">
      <c r="B60" s="1">
        <v>109</v>
      </c>
      <c r="C60" s="1" t="s">
        <v>51</v>
      </c>
      <c r="D60" s="9">
        <f>'入力表5-10'!P53</f>
        <v>865</v>
      </c>
      <c r="E60" s="9">
        <f>'入力表5-10'!Q53</f>
        <v>893</v>
      </c>
      <c r="F60" s="9">
        <f t="shared" si="1"/>
        <v>1758</v>
      </c>
      <c r="G60" s="9">
        <f>'入力表5-10'!R53</f>
        <v>931</v>
      </c>
    </row>
    <row r="61" spans="2:7" ht="18" customHeight="1" x14ac:dyDescent="0.2">
      <c r="B61" s="1">
        <v>110</v>
      </c>
      <c r="C61" s="1" t="s">
        <v>52</v>
      </c>
      <c r="D61" s="9">
        <f>'入力表5-10'!P54</f>
        <v>342</v>
      </c>
      <c r="E61" s="9">
        <f>'入力表5-10'!Q54</f>
        <v>380</v>
      </c>
      <c r="F61" s="9">
        <f t="shared" si="1"/>
        <v>722</v>
      </c>
      <c r="G61" s="9">
        <f>'入力表5-10'!R54</f>
        <v>349</v>
      </c>
    </row>
    <row r="62" spans="2:7" ht="18" customHeight="1" x14ac:dyDescent="0.2">
      <c r="B62" s="1">
        <v>111</v>
      </c>
      <c r="C62" s="1" t="s">
        <v>53</v>
      </c>
      <c r="D62" s="9">
        <f>'入力表5-10'!P55</f>
        <v>468</v>
      </c>
      <c r="E62" s="9">
        <f>'入力表5-10'!Q55</f>
        <v>481</v>
      </c>
      <c r="F62" s="9">
        <f t="shared" si="1"/>
        <v>949</v>
      </c>
      <c r="G62" s="9">
        <f>'入力表5-10'!R55</f>
        <v>425</v>
      </c>
    </row>
    <row r="63" spans="2:7" ht="18" customHeight="1" x14ac:dyDescent="0.2">
      <c r="B63" s="1">
        <v>112</v>
      </c>
      <c r="C63" s="1" t="s">
        <v>54</v>
      </c>
      <c r="D63" s="9">
        <f>'入力表5-10'!P56</f>
        <v>288</v>
      </c>
      <c r="E63" s="9">
        <f>'入力表5-10'!Q56</f>
        <v>352</v>
      </c>
      <c r="F63" s="9">
        <f t="shared" si="1"/>
        <v>640</v>
      </c>
      <c r="G63" s="9">
        <f>'入力表5-10'!R56</f>
        <v>297</v>
      </c>
    </row>
    <row r="64" spans="2:7" ht="18" customHeight="1" x14ac:dyDescent="0.2">
      <c r="B64" s="1">
        <v>113</v>
      </c>
      <c r="C64" s="1" t="s">
        <v>55</v>
      </c>
      <c r="D64" s="9">
        <f>'入力表5-10'!P57</f>
        <v>437</v>
      </c>
      <c r="E64" s="9">
        <f>'入力表5-10'!Q57</f>
        <v>520</v>
      </c>
      <c r="F64" s="9">
        <f t="shared" si="1"/>
        <v>957</v>
      </c>
      <c r="G64" s="9">
        <f>'入力表5-10'!R57</f>
        <v>444</v>
      </c>
    </row>
    <row r="65" spans="2:7" ht="18" customHeight="1" x14ac:dyDescent="0.2">
      <c r="B65" s="1">
        <v>114</v>
      </c>
      <c r="C65" s="1" t="s">
        <v>56</v>
      </c>
      <c r="D65" s="9">
        <f>'入力表5-10'!P58</f>
        <v>904</v>
      </c>
      <c r="E65" s="9">
        <f>'入力表5-10'!Q58</f>
        <v>1017</v>
      </c>
      <c r="F65" s="9">
        <f t="shared" si="1"/>
        <v>1921</v>
      </c>
      <c r="G65" s="9">
        <f>'入力表5-10'!R58</f>
        <v>1019</v>
      </c>
    </row>
    <row r="66" spans="2:7" ht="18" customHeight="1" x14ac:dyDescent="0.2">
      <c r="B66" s="1">
        <v>115</v>
      </c>
      <c r="C66" s="1" t="s">
        <v>57</v>
      </c>
      <c r="D66" s="9">
        <f>'入力表5-10'!P59</f>
        <v>1036</v>
      </c>
      <c r="E66" s="9">
        <f>'入力表5-10'!Q59</f>
        <v>1111</v>
      </c>
      <c r="F66" s="9">
        <f t="shared" si="1"/>
        <v>2147</v>
      </c>
      <c r="G66" s="9">
        <f>'入力表5-10'!R59</f>
        <v>1133</v>
      </c>
    </row>
    <row r="67" spans="2:7" ht="18" customHeight="1" x14ac:dyDescent="0.2">
      <c r="B67" s="1">
        <v>116</v>
      </c>
      <c r="C67" s="1" t="s">
        <v>58</v>
      </c>
      <c r="D67" s="9">
        <f>'入力表5-10'!P60</f>
        <v>711</v>
      </c>
      <c r="E67" s="9">
        <f>'入力表5-10'!Q60</f>
        <v>761</v>
      </c>
      <c r="F67" s="9">
        <f t="shared" si="1"/>
        <v>1472</v>
      </c>
      <c r="G67" s="9">
        <f>'入力表5-10'!R60</f>
        <v>726</v>
      </c>
    </row>
    <row r="68" spans="2:7" ht="18" customHeight="1" x14ac:dyDescent="0.2">
      <c r="B68" s="1">
        <v>117</v>
      </c>
      <c r="C68" s="1" t="s">
        <v>59</v>
      </c>
      <c r="D68" s="9">
        <f>'入力表5-10'!P61</f>
        <v>249</v>
      </c>
      <c r="E68" s="9">
        <f>'入力表5-10'!Q61</f>
        <v>228</v>
      </c>
      <c r="F68" s="9">
        <f t="shared" si="1"/>
        <v>477</v>
      </c>
      <c r="G68" s="9">
        <f>'入力表5-10'!R61</f>
        <v>259</v>
      </c>
    </row>
    <row r="69" spans="2:7" ht="18" customHeight="1" x14ac:dyDescent="0.2">
      <c r="B69" s="1">
        <v>118</v>
      </c>
      <c r="C69" s="1" t="s">
        <v>60</v>
      </c>
      <c r="D69" s="9">
        <f>'入力表5-10'!P62</f>
        <v>488</v>
      </c>
      <c r="E69" s="9">
        <f>'入力表5-10'!Q62</f>
        <v>514</v>
      </c>
      <c r="F69" s="9">
        <f t="shared" si="1"/>
        <v>1002</v>
      </c>
      <c r="G69" s="9">
        <f>'入力表5-10'!R62</f>
        <v>464</v>
      </c>
    </row>
    <row r="70" spans="2:7" ht="18" customHeight="1" x14ac:dyDescent="0.2">
      <c r="B70" s="1">
        <v>119</v>
      </c>
      <c r="C70" s="1" t="s">
        <v>6</v>
      </c>
      <c r="D70" s="9">
        <f>'入力表5-10'!P63</f>
        <v>570</v>
      </c>
      <c r="E70" s="9">
        <f>'入力表5-10'!Q63</f>
        <v>582</v>
      </c>
      <c r="F70" s="9">
        <f t="shared" si="1"/>
        <v>1152</v>
      </c>
      <c r="G70" s="9">
        <f>'入力表5-10'!R63</f>
        <v>565</v>
      </c>
    </row>
    <row r="71" spans="2:7" ht="18" customHeight="1" x14ac:dyDescent="0.2">
      <c r="B71" s="1">
        <v>120</v>
      </c>
      <c r="C71" s="1" t="s">
        <v>61</v>
      </c>
      <c r="D71" s="9">
        <f>'入力表5-10'!P64</f>
        <v>319</v>
      </c>
      <c r="E71" s="9">
        <f>'入力表5-10'!Q64</f>
        <v>331</v>
      </c>
      <c r="F71" s="9">
        <f t="shared" si="1"/>
        <v>650</v>
      </c>
      <c r="G71" s="9">
        <f>'入力表5-10'!R64</f>
        <v>268</v>
      </c>
    </row>
    <row r="72" spans="2:7" ht="18" customHeight="1" x14ac:dyDescent="0.2">
      <c r="B72" s="1">
        <v>121</v>
      </c>
      <c r="C72" s="1" t="s">
        <v>62</v>
      </c>
      <c r="D72" s="9">
        <f>'入力表5-10'!P65</f>
        <v>1077</v>
      </c>
      <c r="E72" s="9">
        <f>'入力表5-10'!Q65</f>
        <v>995</v>
      </c>
      <c r="F72" s="9">
        <f t="shared" si="1"/>
        <v>2072</v>
      </c>
      <c r="G72" s="9">
        <f>'入力表5-10'!R65</f>
        <v>806</v>
      </c>
    </row>
    <row r="73" spans="2:7" ht="18" customHeight="1" x14ac:dyDescent="0.2">
      <c r="B73" s="1">
        <v>122</v>
      </c>
      <c r="C73" s="1" t="s">
        <v>63</v>
      </c>
      <c r="D73" s="9">
        <f>'入力表5-10'!P66</f>
        <v>367</v>
      </c>
      <c r="E73" s="9">
        <f>'入力表5-10'!Q66</f>
        <v>357</v>
      </c>
      <c r="F73" s="9">
        <f t="shared" si="1"/>
        <v>724</v>
      </c>
      <c r="G73" s="9">
        <f>'入力表5-10'!R66</f>
        <v>323</v>
      </c>
    </row>
    <row r="74" spans="2:7" ht="18" customHeight="1" x14ac:dyDescent="0.2">
      <c r="B74" s="1">
        <v>123</v>
      </c>
      <c r="C74" s="1" t="s">
        <v>64</v>
      </c>
      <c r="D74" s="9">
        <f>'入力表5-10'!P67</f>
        <v>525</v>
      </c>
      <c r="E74" s="9">
        <f>'入力表5-10'!Q67</f>
        <v>476</v>
      </c>
      <c r="F74" s="9">
        <f t="shared" si="1"/>
        <v>1001</v>
      </c>
      <c r="G74" s="9">
        <f>'入力表5-10'!R67</f>
        <v>518</v>
      </c>
    </row>
    <row r="75" spans="2:7" ht="18" customHeight="1" x14ac:dyDescent="0.2">
      <c r="B75" s="1">
        <v>124</v>
      </c>
      <c r="C75" s="1" t="s">
        <v>65</v>
      </c>
      <c r="D75" s="9">
        <f>'入力表5-10'!P68</f>
        <v>148</v>
      </c>
      <c r="E75" s="9">
        <f>'入力表5-10'!Q68</f>
        <v>150</v>
      </c>
      <c r="F75" s="9">
        <f t="shared" si="1"/>
        <v>298</v>
      </c>
      <c r="G75" s="9">
        <f>'入力表5-10'!R68</f>
        <v>175</v>
      </c>
    </row>
    <row r="76" spans="2:7" ht="18" customHeight="1" x14ac:dyDescent="0.2">
      <c r="B76" s="1">
        <v>125</v>
      </c>
      <c r="C76" s="1" t="s">
        <v>66</v>
      </c>
      <c r="D76" s="9">
        <f>'入力表5-10'!P69</f>
        <v>0</v>
      </c>
      <c r="E76" s="9">
        <f>'入力表5-10'!Q69</f>
        <v>0</v>
      </c>
      <c r="F76" s="9">
        <f t="shared" si="1"/>
        <v>0</v>
      </c>
      <c r="G76" s="9">
        <f>'入力表5-10'!R69</f>
        <v>0</v>
      </c>
    </row>
    <row r="77" spans="2:7" ht="18" customHeight="1" x14ac:dyDescent="0.2">
      <c r="B77" s="1">
        <v>126</v>
      </c>
      <c r="C77" s="1" t="s">
        <v>67</v>
      </c>
      <c r="D77" s="9">
        <f>'入力表5-10'!P70</f>
        <v>356</v>
      </c>
      <c r="E77" s="9">
        <f>'入力表5-10'!Q70</f>
        <v>369</v>
      </c>
      <c r="F77" s="9">
        <f t="shared" si="1"/>
        <v>725</v>
      </c>
      <c r="G77" s="9">
        <f>'入力表5-10'!R70</f>
        <v>380</v>
      </c>
    </row>
    <row r="78" spans="2:7" ht="18" customHeight="1" x14ac:dyDescent="0.2">
      <c r="B78" s="1">
        <v>127</v>
      </c>
      <c r="C78" s="1" t="s">
        <v>68</v>
      </c>
      <c r="D78" s="9">
        <f>'入力表5-10'!P71</f>
        <v>403</v>
      </c>
      <c r="E78" s="9">
        <f>'入力表5-10'!Q71</f>
        <v>464</v>
      </c>
      <c r="F78" s="9">
        <f t="shared" si="1"/>
        <v>867</v>
      </c>
      <c r="G78" s="9">
        <f>'入力表5-10'!R71</f>
        <v>386</v>
      </c>
    </row>
    <row r="79" spans="2:7" ht="18" customHeight="1" x14ac:dyDescent="0.2">
      <c r="B79" s="1">
        <v>128</v>
      </c>
      <c r="C79" s="1" t="s">
        <v>69</v>
      </c>
      <c r="D79" s="9">
        <f>'入力表5-10'!P72</f>
        <v>285</v>
      </c>
      <c r="E79" s="9">
        <f>'入力表5-10'!Q72</f>
        <v>270</v>
      </c>
      <c r="F79" s="9">
        <f t="shared" si="1"/>
        <v>555</v>
      </c>
      <c r="G79" s="9">
        <f>'入力表5-10'!R72</f>
        <v>299</v>
      </c>
    </row>
    <row r="80" spans="2:7" ht="18" customHeight="1" x14ac:dyDescent="0.2">
      <c r="B80" s="1">
        <v>129</v>
      </c>
      <c r="C80" s="1" t="s">
        <v>70</v>
      </c>
      <c r="D80" s="9">
        <f>'入力表5-10'!P73</f>
        <v>429</v>
      </c>
      <c r="E80" s="9">
        <f>'入力表5-10'!Q73</f>
        <v>467</v>
      </c>
      <c r="F80" s="9">
        <f t="shared" si="1"/>
        <v>896</v>
      </c>
      <c r="G80" s="9">
        <f>'入力表5-10'!R73</f>
        <v>446</v>
      </c>
    </row>
    <row r="81" spans="2:7" ht="18" customHeight="1" x14ac:dyDescent="0.2">
      <c r="B81" s="1">
        <v>130</v>
      </c>
      <c r="C81" s="1" t="s">
        <v>71</v>
      </c>
      <c r="D81" s="9">
        <f>'入力表5-10'!P74</f>
        <v>380</v>
      </c>
      <c r="E81" s="9">
        <f>'入力表5-10'!Q74</f>
        <v>436</v>
      </c>
      <c r="F81" s="9">
        <f t="shared" si="1"/>
        <v>816</v>
      </c>
      <c r="G81" s="9">
        <f>'入力表5-10'!R74</f>
        <v>397</v>
      </c>
    </row>
    <row r="82" spans="2:7" ht="18" customHeight="1" x14ac:dyDescent="0.2">
      <c r="B82" s="1">
        <v>131</v>
      </c>
      <c r="C82" s="1" t="s">
        <v>72</v>
      </c>
      <c r="D82" s="9">
        <f>'入力表5-10'!P75</f>
        <v>890</v>
      </c>
      <c r="E82" s="9">
        <f>'入力表5-10'!Q75</f>
        <v>1002</v>
      </c>
      <c r="F82" s="9">
        <f t="shared" si="1"/>
        <v>1892</v>
      </c>
      <c r="G82" s="9">
        <f>'入力表5-10'!R75</f>
        <v>876</v>
      </c>
    </row>
    <row r="83" spans="2:7" ht="18" customHeight="1" x14ac:dyDescent="0.2">
      <c r="B83" s="1">
        <v>132</v>
      </c>
      <c r="C83" s="1" t="s">
        <v>73</v>
      </c>
      <c r="D83" s="9">
        <f>'入力表5-10'!P76</f>
        <v>658</v>
      </c>
      <c r="E83" s="9">
        <f>'入力表5-10'!Q76</f>
        <v>716</v>
      </c>
      <c r="F83" s="9">
        <f t="shared" si="1"/>
        <v>1374</v>
      </c>
      <c r="G83" s="9">
        <f>'入力表5-10'!R76</f>
        <v>649</v>
      </c>
    </row>
    <row r="84" spans="2:7" ht="18" customHeight="1" x14ac:dyDescent="0.2">
      <c r="B84" s="1">
        <v>133</v>
      </c>
      <c r="C84" s="1" t="s">
        <v>74</v>
      </c>
      <c r="D84" s="9">
        <f>'入力表5-10'!P77</f>
        <v>440</v>
      </c>
      <c r="E84" s="9">
        <f>'入力表5-10'!Q77</f>
        <v>506</v>
      </c>
      <c r="F84" s="9">
        <f t="shared" si="1"/>
        <v>946</v>
      </c>
      <c r="G84" s="9">
        <f>'入力表5-10'!R77</f>
        <v>435</v>
      </c>
    </row>
    <row r="85" spans="2:7" ht="18" customHeight="1" x14ac:dyDescent="0.2">
      <c r="B85" s="1">
        <v>134</v>
      </c>
      <c r="C85" s="1" t="s">
        <v>75</v>
      </c>
      <c r="D85" s="9">
        <f>'入力表5-10'!P78</f>
        <v>223</v>
      </c>
      <c r="E85" s="9">
        <f>'入力表5-10'!Q78</f>
        <v>318</v>
      </c>
      <c r="F85" s="9">
        <f t="shared" si="1"/>
        <v>541</v>
      </c>
      <c r="G85" s="9">
        <f>'入力表5-10'!R78</f>
        <v>247</v>
      </c>
    </row>
    <row r="86" spans="2:7" ht="18" customHeight="1" x14ac:dyDescent="0.2">
      <c r="B86" s="1">
        <v>135</v>
      </c>
      <c r="C86" s="1" t="s">
        <v>76</v>
      </c>
      <c r="D86" s="9">
        <f>'入力表5-10'!P79</f>
        <v>991</v>
      </c>
      <c r="E86" s="9">
        <f>'入力表5-10'!Q79</f>
        <v>1042</v>
      </c>
      <c r="F86" s="9">
        <f t="shared" si="1"/>
        <v>2033</v>
      </c>
      <c r="G86" s="9">
        <f>'入力表5-10'!R79</f>
        <v>818</v>
      </c>
    </row>
    <row r="87" spans="2:7" ht="18" customHeight="1" x14ac:dyDescent="0.2">
      <c r="B87" s="1">
        <v>136</v>
      </c>
      <c r="C87" s="1" t="s">
        <v>77</v>
      </c>
      <c r="D87" s="9">
        <f>'入力表5-10'!P80</f>
        <v>602</v>
      </c>
      <c r="E87" s="9">
        <f>'入力表5-10'!Q80</f>
        <v>642</v>
      </c>
      <c r="F87" s="9">
        <f t="shared" si="1"/>
        <v>1244</v>
      </c>
      <c r="G87" s="9">
        <f>'入力表5-10'!R80</f>
        <v>610</v>
      </c>
    </row>
    <row r="88" spans="2:7" ht="18" customHeight="1" x14ac:dyDescent="0.2">
      <c r="B88" s="1">
        <v>137</v>
      </c>
      <c r="C88" s="1" t="s">
        <v>78</v>
      </c>
      <c r="D88" s="9">
        <f>'入力表5-10'!P81</f>
        <v>59</v>
      </c>
      <c r="E88" s="9">
        <f>'入力表5-10'!Q81</f>
        <v>73</v>
      </c>
      <c r="F88" s="9">
        <f t="shared" si="1"/>
        <v>132</v>
      </c>
      <c r="G88" s="9">
        <f>'入力表5-10'!R81</f>
        <v>59</v>
      </c>
    </row>
    <row r="89" spans="2:7" ht="18" customHeight="1" x14ac:dyDescent="0.2">
      <c r="B89" s="1">
        <v>138</v>
      </c>
      <c r="C89" s="1" t="s">
        <v>79</v>
      </c>
      <c r="D89" s="9">
        <f>'入力表5-10'!P82</f>
        <v>269</v>
      </c>
      <c r="E89" s="9">
        <f>'入力表5-10'!Q82</f>
        <v>296</v>
      </c>
      <c r="F89" s="9">
        <f t="shared" si="1"/>
        <v>565</v>
      </c>
      <c r="G89" s="9">
        <f>'入力表5-10'!R82</f>
        <v>240</v>
      </c>
    </row>
    <row r="90" spans="2:7" ht="18" customHeight="1" x14ac:dyDescent="0.2">
      <c r="B90" s="1">
        <v>139</v>
      </c>
      <c r="C90" s="1" t="s">
        <v>80</v>
      </c>
      <c r="D90" s="9">
        <f>'入力表5-10'!P83</f>
        <v>234</v>
      </c>
      <c r="E90" s="9">
        <f>'入力表5-10'!Q83</f>
        <v>240</v>
      </c>
      <c r="F90" s="9">
        <f t="shared" si="1"/>
        <v>474</v>
      </c>
      <c r="G90" s="9">
        <f>'入力表5-10'!R83</f>
        <v>200</v>
      </c>
    </row>
    <row r="91" spans="2:7" ht="18" customHeight="1" x14ac:dyDescent="0.2">
      <c r="B91" s="1">
        <v>140</v>
      </c>
      <c r="C91" s="1" t="s">
        <v>81</v>
      </c>
      <c r="D91" s="9">
        <f>'入力表5-10'!P84</f>
        <v>409</v>
      </c>
      <c r="E91" s="9">
        <f>'入力表5-10'!Q84</f>
        <v>432</v>
      </c>
      <c r="F91" s="9">
        <f t="shared" si="1"/>
        <v>841</v>
      </c>
      <c r="G91" s="9">
        <f>'入力表5-10'!R84</f>
        <v>333</v>
      </c>
    </row>
    <row r="92" spans="2:7" ht="18" customHeight="1" x14ac:dyDescent="0.2">
      <c r="B92" s="1">
        <v>141</v>
      </c>
      <c r="C92" s="1" t="s">
        <v>82</v>
      </c>
      <c r="D92" s="9">
        <f>'入力表5-10'!P85</f>
        <v>297</v>
      </c>
      <c r="E92" s="9">
        <f>'入力表5-10'!Q85</f>
        <v>329</v>
      </c>
      <c r="F92" s="9">
        <f t="shared" si="1"/>
        <v>626</v>
      </c>
      <c r="G92" s="9">
        <f>'入力表5-10'!R85</f>
        <v>270</v>
      </c>
    </row>
    <row r="93" spans="2:7" ht="18" customHeight="1" x14ac:dyDescent="0.2">
      <c r="B93" s="4"/>
      <c r="C93" s="5"/>
      <c r="D93" s="9"/>
      <c r="E93" s="9"/>
      <c r="F93" s="9"/>
      <c r="G93" s="9"/>
    </row>
    <row r="94" spans="2:7" ht="18" customHeight="1" x14ac:dyDescent="0.2">
      <c r="B94" s="23" t="s">
        <v>83</v>
      </c>
      <c r="C94" s="24"/>
      <c r="D94" s="9">
        <f>SUM(D7:D44,D51:D92)</f>
        <v>39817</v>
      </c>
      <c r="E94" s="9">
        <f>SUM(E7:E44,E51:E92)</f>
        <v>42450</v>
      </c>
      <c r="F94" s="9">
        <f>SUM(F7:F44,F51:F92)</f>
        <v>82267</v>
      </c>
      <c r="G94" s="9">
        <f>SUM(G7:G44,G51:G92)</f>
        <v>38069</v>
      </c>
    </row>
  </sheetData>
  <mergeCells count="11">
    <mergeCell ref="B46:G46"/>
    <mergeCell ref="B2:G2"/>
    <mergeCell ref="B4:G4"/>
    <mergeCell ref="B5:C6"/>
    <mergeCell ref="D5:F5"/>
    <mergeCell ref="G5:G6"/>
    <mergeCell ref="B48:G48"/>
    <mergeCell ref="B49:C50"/>
    <mergeCell ref="D49:F49"/>
    <mergeCell ref="G49:G50"/>
    <mergeCell ref="B94:C94"/>
  </mergeCells>
  <phoneticPr fontId="18"/>
  <pageMargins left="0.70866141732283472" right="0.70866141732283472" top="0.47244094488188981" bottom="0.55118110236220474" header="0.31496062992125984" footer="0.31496062992125984"/>
  <pageSetup paperSize="9" scale="95" orientation="portrait" r:id="rId1"/>
  <rowBreaks count="1" manualBreakCount="1">
    <brk id="45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G94"/>
  <sheetViews>
    <sheetView view="pageBreakPreview" zoomScaleNormal="10" zoomScaleSheetLayoutView="100" workbookViewId="0">
      <selection activeCell="D5" sqref="D5:F5"/>
    </sheetView>
  </sheetViews>
  <sheetFormatPr defaultColWidth="9" defaultRowHeight="13" x14ac:dyDescent="0.2"/>
  <cols>
    <col min="1" max="1" width="9" style="2"/>
    <col min="2" max="2" width="4.453125" style="2" bestFit="1" customWidth="1"/>
    <col min="3" max="3" width="14.36328125" style="2" bestFit="1" customWidth="1"/>
    <col min="4" max="16384" width="9" style="2"/>
  </cols>
  <sheetData>
    <row r="1" spans="2:7" ht="6.75" customHeight="1" x14ac:dyDescent="0.2"/>
    <row r="2" spans="2:7" ht="26.25" customHeight="1" x14ac:dyDescent="0.2">
      <c r="B2" s="20" t="str">
        <f>"行政区別人口及び世帯数（"&amp;'入力表5-10'!B1&amp;'入力表5-10'!C1&amp;"年8月1日現在）"</f>
        <v>行政区別人口及び世帯数（令和6年8月1日現在）</v>
      </c>
      <c r="C2" s="20"/>
      <c r="D2" s="20"/>
      <c r="E2" s="20"/>
      <c r="F2" s="20"/>
      <c r="G2" s="20"/>
    </row>
    <row r="3" spans="2:7" ht="6.75" customHeight="1" x14ac:dyDescent="0.2">
      <c r="B3" s="8"/>
      <c r="C3" s="8"/>
      <c r="D3" s="8"/>
      <c r="E3" s="8"/>
      <c r="F3" s="8"/>
      <c r="G3" s="8"/>
    </row>
    <row r="4" spans="2:7" ht="27" customHeight="1" x14ac:dyDescent="0.2">
      <c r="B4" s="22" t="s">
        <v>86</v>
      </c>
      <c r="C4" s="22"/>
      <c r="D4" s="22"/>
      <c r="E4" s="22"/>
      <c r="F4" s="22"/>
      <c r="G4" s="22"/>
    </row>
    <row r="5" spans="2:7" ht="18" customHeight="1" x14ac:dyDescent="0.2">
      <c r="B5" s="21" t="s">
        <v>0</v>
      </c>
      <c r="C5" s="21"/>
      <c r="D5" s="21" t="s">
        <v>1</v>
      </c>
      <c r="E5" s="21"/>
      <c r="F5" s="21"/>
      <c r="G5" s="21" t="s">
        <v>2</v>
      </c>
    </row>
    <row r="6" spans="2:7" ht="18" customHeight="1" x14ac:dyDescent="0.2">
      <c r="B6" s="21"/>
      <c r="C6" s="21"/>
      <c r="D6" s="7" t="s">
        <v>84</v>
      </c>
      <c r="E6" s="7" t="s">
        <v>85</v>
      </c>
      <c r="F6" s="7" t="s">
        <v>3</v>
      </c>
      <c r="G6" s="21"/>
    </row>
    <row r="7" spans="2:7" ht="18" customHeight="1" x14ac:dyDescent="0.2">
      <c r="B7" s="1">
        <v>1</v>
      </c>
      <c r="C7" s="1" t="s">
        <v>4</v>
      </c>
      <c r="D7" s="6">
        <f>'入力表5-10'!V6</f>
        <v>891</v>
      </c>
      <c r="E7" s="6">
        <f>'入力表5-10'!W6</f>
        <v>882</v>
      </c>
      <c r="F7" s="6">
        <f>D7+E7</f>
        <v>1773</v>
      </c>
      <c r="G7" s="6">
        <f>'入力表5-10'!X6</f>
        <v>886</v>
      </c>
    </row>
    <row r="8" spans="2:7" ht="18" customHeight="1" x14ac:dyDescent="0.2">
      <c r="B8" s="1">
        <v>2</v>
      </c>
      <c r="C8" s="1" t="s">
        <v>5</v>
      </c>
      <c r="D8" s="6">
        <f>'入力表5-10'!V7</f>
        <v>2661</v>
      </c>
      <c r="E8" s="6">
        <f>'入力表5-10'!W7</f>
        <v>2771</v>
      </c>
      <c r="F8" s="6">
        <f t="shared" ref="F8:F44" si="0">D8+E8</f>
        <v>5432</v>
      </c>
      <c r="G8" s="6">
        <f>'入力表5-10'!X7</f>
        <v>2343</v>
      </c>
    </row>
    <row r="9" spans="2:7" ht="18" customHeight="1" x14ac:dyDescent="0.2">
      <c r="B9" s="1">
        <v>3</v>
      </c>
      <c r="C9" s="1" t="s">
        <v>6</v>
      </c>
      <c r="D9" s="6">
        <f>'入力表5-10'!V8</f>
        <v>1019</v>
      </c>
      <c r="E9" s="6">
        <f>'入力表5-10'!W8</f>
        <v>902</v>
      </c>
      <c r="F9" s="6">
        <f t="shared" si="0"/>
        <v>1921</v>
      </c>
      <c r="G9" s="6">
        <f>'入力表5-10'!X8</f>
        <v>775</v>
      </c>
    </row>
    <row r="10" spans="2:7" ht="18" customHeight="1" x14ac:dyDescent="0.2">
      <c r="B10" s="1">
        <v>4</v>
      </c>
      <c r="C10" s="1" t="s">
        <v>7</v>
      </c>
      <c r="D10" s="6">
        <f>'入力表5-10'!V9</f>
        <v>417</v>
      </c>
      <c r="E10" s="6">
        <f>'入力表5-10'!W9</f>
        <v>480</v>
      </c>
      <c r="F10" s="6">
        <f t="shared" si="0"/>
        <v>897</v>
      </c>
      <c r="G10" s="6">
        <f>'入力表5-10'!X9</f>
        <v>460</v>
      </c>
    </row>
    <row r="11" spans="2:7" ht="18" customHeight="1" x14ac:dyDescent="0.2">
      <c r="B11" s="1">
        <v>5</v>
      </c>
      <c r="C11" s="1" t="s">
        <v>8</v>
      </c>
      <c r="D11" s="6">
        <f>'入力表5-10'!V10</f>
        <v>0</v>
      </c>
      <c r="E11" s="6">
        <f>'入力表5-10'!W10</f>
        <v>0</v>
      </c>
      <c r="F11" s="6">
        <f t="shared" si="0"/>
        <v>0</v>
      </c>
      <c r="G11" s="6">
        <f>'入力表5-10'!X10</f>
        <v>0</v>
      </c>
    </row>
    <row r="12" spans="2:7" ht="18" customHeight="1" x14ac:dyDescent="0.2">
      <c r="B12" s="1">
        <v>6</v>
      </c>
      <c r="C12" s="1" t="s">
        <v>9</v>
      </c>
      <c r="D12" s="6">
        <f>'入力表5-10'!V11</f>
        <v>2683</v>
      </c>
      <c r="E12" s="6">
        <f>'入力表5-10'!W11</f>
        <v>2791</v>
      </c>
      <c r="F12" s="6">
        <f t="shared" si="0"/>
        <v>5474</v>
      </c>
      <c r="G12" s="6">
        <f>'入力表5-10'!X11</f>
        <v>2400</v>
      </c>
    </row>
    <row r="13" spans="2:7" ht="18" customHeight="1" x14ac:dyDescent="0.2">
      <c r="B13" s="1">
        <v>7</v>
      </c>
      <c r="C13" s="1" t="s">
        <v>10</v>
      </c>
      <c r="D13" s="6">
        <f>'入力表5-10'!V12</f>
        <v>1918</v>
      </c>
      <c r="E13" s="6">
        <f>'入力表5-10'!W12</f>
        <v>2009</v>
      </c>
      <c r="F13" s="6">
        <f t="shared" si="0"/>
        <v>3927</v>
      </c>
      <c r="G13" s="6">
        <f>'入力表5-10'!X12</f>
        <v>1438</v>
      </c>
    </row>
    <row r="14" spans="2:7" ht="18" customHeight="1" x14ac:dyDescent="0.2">
      <c r="B14" s="1">
        <v>8</v>
      </c>
      <c r="C14" s="1" t="s">
        <v>11</v>
      </c>
      <c r="D14" s="6">
        <f>'入力表5-10'!V13</f>
        <v>592</v>
      </c>
      <c r="E14" s="6">
        <f>'入力表5-10'!W13</f>
        <v>624</v>
      </c>
      <c r="F14" s="6">
        <f t="shared" si="0"/>
        <v>1216</v>
      </c>
      <c r="G14" s="6">
        <f>'入力表5-10'!X13</f>
        <v>439</v>
      </c>
    </row>
    <row r="15" spans="2:7" ht="18" customHeight="1" x14ac:dyDescent="0.2">
      <c r="B15" s="1">
        <v>9</v>
      </c>
      <c r="C15" s="1" t="s">
        <v>12</v>
      </c>
      <c r="D15" s="6">
        <f>'入力表5-10'!V14</f>
        <v>16</v>
      </c>
      <c r="E15" s="6">
        <f>'入力表5-10'!W14</f>
        <v>12</v>
      </c>
      <c r="F15" s="6">
        <f t="shared" si="0"/>
        <v>28</v>
      </c>
      <c r="G15" s="6">
        <f>'入力表5-10'!X14</f>
        <v>14</v>
      </c>
    </row>
    <row r="16" spans="2:7" ht="18" customHeight="1" x14ac:dyDescent="0.2">
      <c r="B16" s="1">
        <v>10</v>
      </c>
      <c r="C16" s="1" t="s">
        <v>13</v>
      </c>
      <c r="D16" s="6">
        <f>'入力表5-10'!V15</f>
        <v>1848</v>
      </c>
      <c r="E16" s="6">
        <f>'入力表5-10'!W15</f>
        <v>2076</v>
      </c>
      <c r="F16" s="6">
        <f t="shared" si="0"/>
        <v>3924</v>
      </c>
      <c r="G16" s="6">
        <f>'入力表5-10'!X15</f>
        <v>1776</v>
      </c>
    </row>
    <row r="17" spans="2:7" ht="18" customHeight="1" x14ac:dyDescent="0.2">
      <c r="B17" s="1">
        <v>11</v>
      </c>
      <c r="C17" s="1" t="s">
        <v>14</v>
      </c>
      <c r="D17" s="6">
        <f>'入力表5-10'!V16</f>
        <v>1049</v>
      </c>
      <c r="E17" s="6">
        <f>'入力表5-10'!W16</f>
        <v>1090</v>
      </c>
      <c r="F17" s="6">
        <f t="shared" si="0"/>
        <v>2139</v>
      </c>
      <c r="G17" s="6">
        <f>'入力表5-10'!X16</f>
        <v>883</v>
      </c>
    </row>
    <row r="18" spans="2:7" ht="18" customHeight="1" x14ac:dyDescent="0.2">
      <c r="B18" s="1">
        <v>12</v>
      </c>
      <c r="C18" s="1" t="s">
        <v>15</v>
      </c>
      <c r="D18" s="6">
        <f>'入力表5-10'!V17</f>
        <v>560</v>
      </c>
      <c r="E18" s="6">
        <f>'入力表5-10'!W17</f>
        <v>629</v>
      </c>
      <c r="F18" s="6">
        <f t="shared" si="0"/>
        <v>1189</v>
      </c>
      <c r="G18" s="6">
        <f>'入力表5-10'!X17</f>
        <v>604</v>
      </c>
    </row>
    <row r="19" spans="2:7" ht="18" customHeight="1" x14ac:dyDescent="0.2">
      <c r="B19" s="1">
        <v>13</v>
      </c>
      <c r="C19" s="1" t="s">
        <v>16</v>
      </c>
      <c r="D19" s="6">
        <f>'入力表5-10'!V18</f>
        <v>1245</v>
      </c>
      <c r="E19" s="6">
        <f>'入力表5-10'!W18</f>
        <v>1246</v>
      </c>
      <c r="F19" s="6">
        <f t="shared" si="0"/>
        <v>2491</v>
      </c>
      <c r="G19" s="6">
        <f>'入力表5-10'!X18</f>
        <v>1174</v>
      </c>
    </row>
    <row r="20" spans="2:7" ht="18" customHeight="1" x14ac:dyDescent="0.2">
      <c r="B20" s="1">
        <v>14</v>
      </c>
      <c r="C20" s="1" t="s">
        <v>17</v>
      </c>
      <c r="D20" s="6">
        <f>'入力表5-10'!V19</f>
        <v>70</v>
      </c>
      <c r="E20" s="6">
        <f>'入力表5-10'!W19</f>
        <v>83</v>
      </c>
      <c r="F20" s="6">
        <f t="shared" si="0"/>
        <v>153</v>
      </c>
      <c r="G20" s="6">
        <f>'入力表5-10'!X19</f>
        <v>71</v>
      </c>
    </row>
    <row r="21" spans="2:7" ht="18" customHeight="1" x14ac:dyDescent="0.2">
      <c r="B21" s="1">
        <v>15</v>
      </c>
      <c r="C21" s="1" t="s">
        <v>18</v>
      </c>
      <c r="D21" s="6">
        <f>'入力表5-10'!V20</f>
        <v>47</v>
      </c>
      <c r="E21" s="6">
        <f>'入力表5-10'!W20</f>
        <v>48</v>
      </c>
      <c r="F21" s="6">
        <f t="shared" si="0"/>
        <v>95</v>
      </c>
      <c r="G21" s="6">
        <f>'入力表5-10'!X20</f>
        <v>47</v>
      </c>
    </row>
    <row r="22" spans="2:7" ht="18" customHeight="1" x14ac:dyDescent="0.2">
      <c r="B22" s="1">
        <v>16</v>
      </c>
      <c r="C22" s="1" t="s">
        <v>19</v>
      </c>
      <c r="D22" s="6">
        <f>'入力表5-10'!V21</f>
        <v>88</v>
      </c>
      <c r="E22" s="6">
        <f>'入力表5-10'!W21</f>
        <v>94</v>
      </c>
      <c r="F22" s="6">
        <f t="shared" si="0"/>
        <v>182</v>
      </c>
      <c r="G22" s="6">
        <f>'入力表5-10'!X21</f>
        <v>81</v>
      </c>
    </row>
    <row r="23" spans="2:7" ht="18" customHeight="1" x14ac:dyDescent="0.2">
      <c r="B23" s="1">
        <v>17</v>
      </c>
      <c r="C23" s="1" t="s">
        <v>20</v>
      </c>
      <c r="D23" s="6">
        <f>'入力表5-10'!V22</f>
        <v>112</v>
      </c>
      <c r="E23" s="6">
        <f>'入力表5-10'!W22</f>
        <v>128</v>
      </c>
      <c r="F23" s="6">
        <f t="shared" si="0"/>
        <v>240</v>
      </c>
      <c r="G23" s="6">
        <f>'入力表5-10'!X22</f>
        <v>108</v>
      </c>
    </row>
    <row r="24" spans="2:7" ht="18" customHeight="1" x14ac:dyDescent="0.2">
      <c r="B24" s="1">
        <v>18</v>
      </c>
      <c r="C24" s="1" t="s">
        <v>21</v>
      </c>
      <c r="D24" s="6">
        <f>'入力表5-10'!V23</f>
        <v>101</v>
      </c>
      <c r="E24" s="6">
        <f>'入力表5-10'!W23</f>
        <v>131</v>
      </c>
      <c r="F24" s="6">
        <f t="shared" si="0"/>
        <v>232</v>
      </c>
      <c r="G24" s="6">
        <f>'入力表5-10'!X23</f>
        <v>108</v>
      </c>
    </row>
    <row r="25" spans="2:7" ht="18" customHeight="1" x14ac:dyDescent="0.2">
      <c r="B25" s="1">
        <v>19</v>
      </c>
      <c r="C25" s="1" t="s">
        <v>22</v>
      </c>
      <c r="D25" s="6">
        <f>'入力表5-10'!V24</f>
        <v>142</v>
      </c>
      <c r="E25" s="6">
        <f>'入力表5-10'!W24</f>
        <v>168</v>
      </c>
      <c r="F25" s="6">
        <f t="shared" si="0"/>
        <v>310</v>
      </c>
      <c r="G25" s="6">
        <f>'入力表5-10'!X24</f>
        <v>141</v>
      </c>
    </row>
    <row r="26" spans="2:7" ht="18" customHeight="1" x14ac:dyDescent="0.2">
      <c r="B26" s="1">
        <v>20</v>
      </c>
      <c r="C26" s="1" t="s">
        <v>23</v>
      </c>
      <c r="D26" s="6">
        <f>'入力表5-10'!V25</f>
        <v>183</v>
      </c>
      <c r="E26" s="6">
        <f>'入力表5-10'!W25</f>
        <v>260</v>
      </c>
      <c r="F26" s="6">
        <f t="shared" si="0"/>
        <v>443</v>
      </c>
      <c r="G26" s="6">
        <f>'入力表5-10'!X25</f>
        <v>232</v>
      </c>
    </row>
    <row r="27" spans="2:7" ht="18" customHeight="1" x14ac:dyDescent="0.2">
      <c r="B27" s="1">
        <v>21</v>
      </c>
      <c r="C27" s="1" t="s">
        <v>24</v>
      </c>
      <c r="D27" s="6">
        <f>'入力表5-10'!V26</f>
        <v>184</v>
      </c>
      <c r="E27" s="6">
        <f>'入力表5-10'!W26</f>
        <v>265</v>
      </c>
      <c r="F27" s="6">
        <f t="shared" si="0"/>
        <v>449</v>
      </c>
      <c r="G27" s="6">
        <f>'入力表5-10'!X26</f>
        <v>230</v>
      </c>
    </row>
    <row r="28" spans="2:7" ht="18" customHeight="1" x14ac:dyDescent="0.2">
      <c r="B28" s="1">
        <v>22</v>
      </c>
      <c r="C28" s="1" t="s">
        <v>25</v>
      </c>
      <c r="D28" s="6">
        <f>'入力表5-10'!V27</f>
        <v>287</v>
      </c>
      <c r="E28" s="6">
        <f>'入力表5-10'!W27</f>
        <v>318</v>
      </c>
      <c r="F28" s="6">
        <f t="shared" si="0"/>
        <v>605</v>
      </c>
      <c r="G28" s="6">
        <f>'入力表5-10'!X27</f>
        <v>288</v>
      </c>
    </row>
    <row r="29" spans="2:7" ht="18" customHeight="1" x14ac:dyDescent="0.2">
      <c r="B29" s="1">
        <v>23</v>
      </c>
      <c r="C29" s="1" t="s">
        <v>26</v>
      </c>
      <c r="D29" s="6">
        <f>'入力表5-10'!V28</f>
        <v>438</v>
      </c>
      <c r="E29" s="6">
        <f>'入力表5-10'!W28</f>
        <v>480</v>
      </c>
      <c r="F29" s="6">
        <f t="shared" si="0"/>
        <v>918</v>
      </c>
      <c r="G29" s="6">
        <f>'入力表5-10'!X28</f>
        <v>385</v>
      </c>
    </row>
    <row r="30" spans="2:7" ht="18" customHeight="1" x14ac:dyDescent="0.2">
      <c r="B30" s="1">
        <v>24</v>
      </c>
      <c r="C30" s="1" t="s">
        <v>27</v>
      </c>
      <c r="D30" s="6">
        <f>'入力表5-10'!V29</f>
        <v>322</v>
      </c>
      <c r="E30" s="6">
        <f>'入力表5-10'!W29</f>
        <v>414</v>
      </c>
      <c r="F30" s="6">
        <f t="shared" si="0"/>
        <v>736</v>
      </c>
      <c r="G30" s="6">
        <f>'入力表5-10'!X29</f>
        <v>372</v>
      </c>
    </row>
    <row r="31" spans="2:7" ht="18" customHeight="1" x14ac:dyDescent="0.2">
      <c r="B31" s="1">
        <v>25</v>
      </c>
      <c r="C31" s="1" t="s">
        <v>28</v>
      </c>
      <c r="D31" s="6">
        <f>'入力表5-10'!V30</f>
        <v>368</v>
      </c>
      <c r="E31" s="6">
        <f>'入力表5-10'!W30</f>
        <v>425</v>
      </c>
      <c r="F31" s="6">
        <f t="shared" si="0"/>
        <v>793</v>
      </c>
      <c r="G31" s="6">
        <f>'入力表5-10'!X30</f>
        <v>381</v>
      </c>
    </row>
    <row r="32" spans="2:7" ht="18" customHeight="1" x14ac:dyDescent="0.2">
      <c r="B32" s="1">
        <v>26</v>
      </c>
      <c r="C32" s="1" t="s">
        <v>29</v>
      </c>
      <c r="D32" s="6">
        <f>'入力表5-10'!V31</f>
        <v>267</v>
      </c>
      <c r="E32" s="6">
        <f>'入力表5-10'!W31</f>
        <v>305</v>
      </c>
      <c r="F32" s="6">
        <f t="shared" si="0"/>
        <v>572</v>
      </c>
      <c r="G32" s="6">
        <f>'入力表5-10'!X31</f>
        <v>249</v>
      </c>
    </row>
    <row r="33" spans="2:7" ht="18" customHeight="1" x14ac:dyDescent="0.2">
      <c r="B33" s="1">
        <v>27</v>
      </c>
      <c r="C33" s="1" t="s">
        <v>30</v>
      </c>
      <c r="D33" s="6">
        <f>'入力表5-10'!V32</f>
        <v>435</v>
      </c>
      <c r="E33" s="6">
        <f>'入力表5-10'!W32</f>
        <v>465</v>
      </c>
      <c r="F33" s="6">
        <f t="shared" si="0"/>
        <v>900</v>
      </c>
      <c r="G33" s="6">
        <f>'入力表5-10'!X32</f>
        <v>433</v>
      </c>
    </row>
    <row r="34" spans="2:7" ht="18" customHeight="1" x14ac:dyDescent="0.2">
      <c r="B34" s="1">
        <v>28</v>
      </c>
      <c r="C34" s="1" t="s">
        <v>31</v>
      </c>
      <c r="D34" s="6">
        <f>'入力表5-10'!V33</f>
        <v>292</v>
      </c>
      <c r="E34" s="6">
        <f>'入力表5-10'!W33</f>
        <v>331</v>
      </c>
      <c r="F34" s="6">
        <f t="shared" si="0"/>
        <v>623</v>
      </c>
      <c r="G34" s="6">
        <f>'入力表5-10'!X33</f>
        <v>284</v>
      </c>
    </row>
    <row r="35" spans="2:7" ht="18" customHeight="1" x14ac:dyDescent="0.2">
      <c r="B35" s="1">
        <v>29</v>
      </c>
      <c r="C35" s="1" t="s">
        <v>32</v>
      </c>
      <c r="D35" s="6">
        <f>'入力表5-10'!V34</f>
        <v>182</v>
      </c>
      <c r="E35" s="6">
        <f>'入力表5-10'!W34</f>
        <v>208</v>
      </c>
      <c r="F35" s="6">
        <f t="shared" si="0"/>
        <v>390</v>
      </c>
      <c r="G35" s="6">
        <f>'入力表5-10'!X34</f>
        <v>203</v>
      </c>
    </row>
    <row r="36" spans="2:7" ht="18" customHeight="1" x14ac:dyDescent="0.2">
      <c r="B36" s="1">
        <v>30</v>
      </c>
      <c r="C36" s="1" t="s">
        <v>33</v>
      </c>
      <c r="D36" s="6">
        <f>'入力表5-10'!V35</f>
        <v>153</v>
      </c>
      <c r="E36" s="6">
        <f>'入力表5-10'!W35</f>
        <v>178</v>
      </c>
      <c r="F36" s="6">
        <f t="shared" si="0"/>
        <v>331</v>
      </c>
      <c r="G36" s="6">
        <f>'入力表5-10'!X35</f>
        <v>150</v>
      </c>
    </row>
    <row r="37" spans="2:7" ht="18" customHeight="1" x14ac:dyDescent="0.2">
      <c r="B37" s="1">
        <v>31</v>
      </c>
      <c r="C37" s="1" t="s">
        <v>34</v>
      </c>
      <c r="D37" s="6">
        <f>'入力表5-10'!V36</f>
        <v>189</v>
      </c>
      <c r="E37" s="6">
        <f>'入力表5-10'!W36</f>
        <v>202</v>
      </c>
      <c r="F37" s="6">
        <f t="shared" si="0"/>
        <v>391</v>
      </c>
      <c r="G37" s="6">
        <f>'入力表5-10'!X36</f>
        <v>204</v>
      </c>
    </row>
    <row r="38" spans="2:7" ht="18" customHeight="1" x14ac:dyDescent="0.2">
      <c r="B38" s="1">
        <v>32</v>
      </c>
      <c r="C38" s="1" t="s">
        <v>35</v>
      </c>
      <c r="D38" s="6">
        <f>'入力表5-10'!V37</f>
        <v>219</v>
      </c>
      <c r="E38" s="6">
        <f>'入力表5-10'!W37</f>
        <v>235</v>
      </c>
      <c r="F38" s="6">
        <f t="shared" si="0"/>
        <v>454</v>
      </c>
      <c r="G38" s="6">
        <f>'入力表5-10'!X37</f>
        <v>216</v>
      </c>
    </row>
    <row r="39" spans="2:7" ht="18" customHeight="1" x14ac:dyDescent="0.2">
      <c r="B39" s="1">
        <v>33</v>
      </c>
      <c r="C39" s="1" t="s">
        <v>36</v>
      </c>
      <c r="D39" s="6">
        <f>'入力表5-10'!V38</f>
        <v>179</v>
      </c>
      <c r="E39" s="6">
        <f>'入力表5-10'!W38</f>
        <v>181</v>
      </c>
      <c r="F39" s="6">
        <f t="shared" si="0"/>
        <v>360</v>
      </c>
      <c r="G39" s="6">
        <f>'入力表5-10'!X38</f>
        <v>147</v>
      </c>
    </row>
    <row r="40" spans="2:7" ht="18" customHeight="1" x14ac:dyDescent="0.2">
      <c r="B40" s="1">
        <v>34</v>
      </c>
      <c r="C40" s="1" t="s">
        <v>37</v>
      </c>
      <c r="D40" s="6">
        <f>'入力表5-10'!V39</f>
        <v>133</v>
      </c>
      <c r="E40" s="6">
        <f>'入力表5-10'!W39</f>
        <v>153</v>
      </c>
      <c r="F40" s="6">
        <f t="shared" si="0"/>
        <v>286</v>
      </c>
      <c r="G40" s="6">
        <f>'入力表5-10'!X39</f>
        <v>118</v>
      </c>
    </row>
    <row r="41" spans="2:7" ht="18" customHeight="1" x14ac:dyDescent="0.2">
      <c r="B41" s="1">
        <v>35</v>
      </c>
      <c r="C41" s="1" t="s">
        <v>38</v>
      </c>
      <c r="D41" s="6">
        <f>'入力表5-10'!V40</f>
        <v>162</v>
      </c>
      <c r="E41" s="6">
        <f>'入力表5-10'!W40</f>
        <v>219</v>
      </c>
      <c r="F41" s="6">
        <f t="shared" si="0"/>
        <v>381</v>
      </c>
      <c r="G41" s="6">
        <f>'入力表5-10'!X40</f>
        <v>158</v>
      </c>
    </row>
    <row r="42" spans="2:7" ht="18" customHeight="1" x14ac:dyDescent="0.2">
      <c r="B42" s="1">
        <v>36</v>
      </c>
      <c r="C42" s="1" t="s">
        <v>39</v>
      </c>
      <c r="D42" s="6">
        <f>'入力表5-10'!V41</f>
        <v>189</v>
      </c>
      <c r="E42" s="6">
        <f>'入力表5-10'!W41</f>
        <v>208</v>
      </c>
      <c r="F42" s="6">
        <f t="shared" si="0"/>
        <v>397</v>
      </c>
      <c r="G42" s="6">
        <f>'入力表5-10'!X41</f>
        <v>181</v>
      </c>
    </row>
    <row r="43" spans="2:7" ht="18" customHeight="1" x14ac:dyDescent="0.2">
      <c r="B43" s="1">
        <v>37</v>
      </c>
      <c r="C43" s="1" t="s">
        <v>40</v>
      </c>
      <c r="D43" s="6">
        <f>'入力表5-10'!V42</f>
        <v>84</v>
      </c>
      <c r="E43" s="6">
        <f>'入力表5-10'!W42</f>
        <v>88</v>
      </c>
      <c r="F43" s="6">
        <f t="shared" si="0"/>
        <v>172</v>
      </c>
      <c r="G43" s="6">
        <f>'入力表5-10'!X42</f>
        <v>76</v>
      </c>
    </row>
    <row r="44" spans="2:7" ht="18" customHeight="1" x14ac:dyDescent="0.2">
      <c r="B44" s="1">
        <v>38</v>
      </c>
      <c r="C44" s="1" t="s">
        <v>41</v>
      </c>
      <c r="D44" s="6">
        <f>'入力表5-10'!V43</f>
        <v>111</v>
      </c>
      <c r="E44" s="6">
        <f>'入力表5-10'!W43</f>
        <v>126</v>
      </c>
      <c r="F44" s="6">
        <f t="shared" si="0"/>
        <v>237</v>
      </c>
      <c r="G44" s="6">
        <f>'入力表5-10'!X43</f>
        <v>104</v>
      </c>
    </row>
    <row r="45" spans="2:7" ht="18" customHeight="1" x14ac:dyDescent="0.2">
      <c r="B45" s="3"/>
      <c r="C45" s="3"/>
      <c r="D45" s="3"/>
      <c r="E45" s="3"/>
      <c r="F45" s="3"/>
      <c r="G45" s="3"/>
    </row>
    <row r="46" spans="2:7" ht="18" customHeight="1" x14ac:dyDescent="0.2">
      <c r="B46" s="20" t="str">
        <f>"行政区別人口及び世帯数（"&amp;'入力表5-10'!B1&amp;'入力表5-10'!C1&amp;"年8月1日現在）"</f>
        <v>行政区別人口及び世帯数（令和6年8月1日現在）</v>
      </c>
      <c r="C46" s="20"/>
      <c r="D46" s="20"/>
      <c r="E46" s="20"/>
      <c r="F46" s="20"/>
      <c r="G46" s="20"/>
    </row>
    <row r="47" spans="2:7" ht="3" customHeight="1" x14ac:dyDescent="0.2">
      <c r="B47" s="8"/>
      <c r="C47" s="8"/>
      <c r="D47" s="8"/>
      <c r="E47" s="8"/>
      <c r="F47" s="8"/>
      <c r="G47" s="8"/>
    </row>
    <row r="48" spans="2:7" ht="18" customHeight="1" x14ac:dyDescent="0.2">
      <c r="B48" s="22" t="s">
        <v>87</v>
      </c>
      <c r="C48" s="22"/>
      <c r="D48" s="22"/>
      <c r="E48" s="22"/>
      <c r="F48" s="22"/>
      <c r="G48" s="22"/>
    </row>
    <row r="49" spans="2:7" ht="18" customHeight="1" x14ac:dyDescent="0.2">
      <c r="B49" s="21" t="s">
        <v>0</v>
      </c>
      <c r="C49" s="21"/>
      <c r="D49" s="21" t="s">
        <v>1</v>
      </c>
      <c r="E49" s="21"/>
      <c r="F49" s="21"/>
      <c r="G49" s="21" t="s">
        <v>2</v>
      </c>
    </row>
    <row r="50" spans="2:7" ht="18" customHeight="1" x14ac:dyDescent="0.2">
      <c r="B50" s="21"/>
      <c r="C50" s="21"/>
      <c r="D50" s="7" t="s">
        <v>84</v>
      </c>
      <c r="E50" s="7" t="s">
        <v>85</v>
      </c>
      <c r="F50" s="7" t="s">
        <v>3</v>
      </c>
      <c r="G50" s="21"/>
    </row>
    <row r="51" spans="2:7" ht="18" customHeight="1" x14ac:dyDescent="0.2">
      <c r="B51" s="1">
        <v>100</v>
      </c>
      <c r="C51" s="1" t="s">
        <v>42</v>
      </c>
      <c r="D51" s="6">
        <f>'入力表5-10'!V44</f>
        <v>436</v>
      </c>
      <c r="E51" s="6">
        <f>'入力表5-10'!W44</f>
        <v>535</v>
      </c>
      <c r="F51" s="6">
        <f t="shared" ref="F51" si="1">D51+E51</f>
        <v>971</v>
      </c>
      <c r="G51" s="6">
        <f>'入力表5-10'!X44</f>
        <v>588</v>
      </c>
    </row>
    <row r="52" spans="2:7" ht="18" customHeight="1" x14ac:dyDescent="0.2">
      <c r="B52" s="1">
        <v>101</v>
      </c>
      <c r="C52" s="1" t="s">
        <v>43</v>
      </c>
      <c r="D52" s="6">
        <f>'入力表5-10'!V45</f>
        <v>203</v>
      </c>
      <c r="E52" s="6">
        <f>'入力表5-10'!W45</f>
        <v>202</v>
      </c>
      <c r="F52" s="6">
        <f t="shared" ref="F52:F92" si="2">D52+E52</f>
        <v>405</v>
      </c>
      <c r="G52" s="6">
        <f>'入力表5-10'!X45</f>
        <v>196</v>
      </c>
    </row>
    <row r="53" spans="2:7" ht="18" customHeight="1" x14ac:dyDescent="0.2">
      <c r="B53" s="1">
        <v>102</v>
      </c>
      <c r="C53" s="1" t="s">
        <v>44</v>
      </c>
      <c r="D53" s="6">
        <f>'入力表5-10'!V46</f>
        <v>417</v>
      </c>
      <c r="E53" s="6">
        <f>'入力表5-10'!W46</f>
        <v>423</v>
      </c>
      <c r="F53" s="6">
        <f t="shared" si="2"/>
        <v>840</v>
      </c>
      <c r="G53" s="6">
        <f>'入力表5-10'!X46</f>
        <v>442</v>
      </c>
    </row>
    <row r="54" spans="2:7" ht="18" customHeight="1" x14ac:dyDescent="0.2">
      <c r="B54" s="1">
        <v>103</v>
      </c>
      <c r="C54" s="1" t="s">
        <v>45</v>
      </c>
      <c r="D54" s="6">
        <f>'入力表5-10'!V47</f>
        <v>617</v>
      </c>
      <c r="E54" s="6">
        <f>'入力表5-10'!W47</f>
        <v>629</v>
      </c>
      <c r="F54" s="6">
        <f t="shared" si="2"/>
        <v>1246</v>
      </c>
      <c r="G54" s="6">
        <f>'入力表5-10'!X47</f>
        <v>638</v>
      </c>
    </row>
    <row r="55" spans="2:7" ht="18" customHeight="1" x14ac:dyDescent="0.2">
      <c r="B55" s="1">
        <v>104</v>
      </c>
      <c r="C55" s="1" t="s">
        <v>46</v>
      </c>
      <c r="D55" s="6">
        <f>'入力表5-10'!V48</f>
        <v>531</v>
      </c>
      <c r="E55" s="6">
        <f>'入力表5-10'!W48</f>
        <v>515</v>
      </c>
      <c r="F55" s="6">
        <f t="shared" si="2"/>
        <v>1046</v>
      </c>
      <c r="G55" s="6">
        <f>'入力表5-10'!X48</f>
        <v>524</v>
      </c>
    </row>
    <row r="56" spans="2:7" ht="18" customHeight="1" x14ac:dyDescent="0.2">
      <c r="B56" s="1">
        <v>105</v>
      </c>
      <c r="C56" s="1" t="s">
        <v>47</v>
      </c>
      <c r="D56" s="6">
        <f>'入力表5-10'!V49</f>
        <v>516</v>
      </c>
      <c r="E56" s="6">
        <f>'入力表5-10'!W49</f>
        <v>500</v>
      </c>
      <c r="F56" s="6">
        <f t="shared" si="2"/>
        <v>1016</v>
      </c>
      <c r="G56" s="6">
        <f>'入力表5-10'!X49</f>
        <v>549</v>
      </c>
    </row>
    <row r="57" spans="2:7" ht="18" customHeight="1" x14ac:dyDescent="0.2">
      <c r="B57" s="1">
        <v>106</v>
      </c>
      <c r="C57" s="1" t="s">
        <v>48</v>
      </c>
      <c r="D57" s="6">
        <f>'入力表5-10'!V50</f>
        <v>444</v>
      </c>
      <c r="E57" s="6">
        <f>'入力表5-10'!W50</f>
        <v>495</v>
      </c>
      <c r="F57" s="6">
        <f t="shared" si="2"/>
        <v>939</v>
      </c>
      <c r="G57" s="6">
        <f>'入力表5-10'!X50</f>
        <v>442</v>
      </c>
    </row>
    <row r="58" spans="2:7" ht="18" customHeight="1" x14ac:dyDescent="0.2">
      <c r="B58" s="1">
        <v>107</v>
      </c>
      <c r="C58" s="1" t="s">
        <v>49</v>
      </c>
      <c r="D58" s="6">
        <f>'入力表5-10'!V51</f>
        <v>399</v>
      </c>
      <c r="E58" s="6">
        <f>'入力表5-10'!W51</f>
        <v>395</v>
      </c>
      <c r="F58" s="6">
        <f t="shared" si="2"/>
        <v>794</v>
      </c>
      <c r="G58" s="6">
        <f>'入力表5-10'!X51</f>
        <v>456</v>
      </c>
    </row>
    <row r="59" spans="2:7" ht="18" customHeight="1" x14ac:dyDescent="0.2">
      <c r="B59" s="1">
        <v>108</v>
      </c>
      <c r="C59" s="1" t="s">
        <v>50</v>
      </c>
      <c r="D59" s="6">
        <f>'入力表5-10'!V52</f>
        <v>719</v>
      </c>
      <c r="E59" s="6">
        <f>'入力表5-10'!W52</f>
        <v>822</v>
      </c>
      <c r="F59" s="6">
        <f t="shared" si="2"/>
        <v>1541</v>
      </c>
      <c r="G59" s="6">
        <f>'入力表5-10'!X52</f>
        <v>757</v>
      </c>
    </row>
    <row r="60" spans="2:7" ht="18" customHeight="1" x14ac:dyDescent="0.2">
      <c r="B60" s="1">
        <v>109</v>
      </c>
      <c r="C60" s="1" t="s">
        <v>51</v>
      </c>
      <c r="D60" s="6">
        <f>'入力表5-10'!V53</f>
        <v>856</v>
      </c>
      <c r="E60" s="6">
        <f>'入力表5-10'!W53</f>
        <v>898</v>
      </c>
      <c r="F60" s="6">
        <f t="shared" si="2"/>
        <v>1754</v>
      </c>
      <c r="G60" s="6">
        <f>'入力表5-10'!X53</f>
        <v>931</v>
      </c>
    </row>
    <row r="61" spans="2:7" ht="18" customHeight="1" x14ac:dyDescent="0.2">
      <c r="B61" s="1">
        <v>110</v>
      </c>
      <c r="C61" s="1" t="s">
        <v>52</v>
      </c>
      <c r="D61" s="6">
        <f>'入力表5-10'!V54</f>
        <v>342</v>
      </c>
      <c r="E61" s="6">
        <f>'入力表5-10'!W54</f>
        <v>379</v>
      </c>
      <c r="F61" s="6">
        <f t="shared" si="2"/>
        <v>721</v>
      </c>
      <c r="G61" s="6">
        <f>'入力表5-10'!X54</f>
        <v>348</v>
      </c>
    </row>
    <row r="62" spans="2:7" ht="18" customHeight="1" x14ac:dyDescent="0.2">
      <c r="B62" s="1">
        <v>111</v>
      </c>
      <c r="C62" s="1" t="s">
        <v>53</v>
      </c>
      <c r="D62" s="6">
        <f>'入力表5-10'!V55</f>
        <v>465</v>
      </c>
      <c r="E62" s="6">
        <f>'入力表5-10'!W55</f>
        <v>480</v>
      </c>
      <c r="F62" s="6">
        <f t="shared" si="2"/>
        <v>945</v>
      </c>
      <c r="G62" s="6">
        <f>'入力表5-10'!X55</f>
        <v>426</v>
      </c>
    </row>
    <row r="63" spans="2:7" ht="18" customHeight="1" x14ac:dyDescent="0.2">
      <c r="B63" s="1">
        <v>112</v>
      </c>
      <c r="C63" s="1" t="s">
        <v>54</v>
      </c>
      <c r="D63" s="6">
        <f>'入力表5-10'!V56</f>
        <v>288</v>
      </c>
      <c r="E63" s="6">
        <f>'入力表5-10'!W56</f>
        <v>351</v>
      </c>
      <c r="F63" s="6">
        <f t="shared" si="2"/>
        <v>639</v>
      </c>
      <c r="G63" s="6">
        <f>'入力表5-10'!X56</f>
        <v>298</v>
      </c>
    </row>
    <row r="64" spans="2:7" ht="18" customHeight="1" x14ac:dyDescent="0.2">
      <c r="B64" s="1">
        <v>113</v>
      </c>
      <c r="C64" s="1" t="s">
        <v>55</v>
      </c>
      <c r="D64" s="6">
        <f>'入力表5-10'!V57</f>
        <v>435</v>
      </c>
      <c r="E64" s="6">
        <f>'入力表5-10'!W57</f>
        <v>518</v>
      </c>
      <c r="F64" s="6">
        <f t="shared" si="2"/>
        <v>953</v>
      </c>
      <c r="G64" s="6">
        <f>'入力表5-10'!X57</f>
        <v>441</v>
      </c>
    </row>
    <row r="65" spans="2:7" ht="18" customHeight="1" x14ac:dyDescent="0.2">
      <c r="B65" s="1">
        <v>114</v>
      </c>
      <c r="C65" s="1" t="s">
        <v>56</v>
      </c>
      <c r="D65" s="6">
        <f>'入力表5-10'!V58</f>
        <v>905</v>
      </c>
      <c r="E65" s="6">
        <f>'入力表5-10'!W58</f>
        <v>1015</v>
      </c>
      <c r="F65" s="6">
        <f t="shared" si="2"/>
        <v>1920</v>
      </c>
      <c r="G65" s="6">
        <f>'入力表5-10'!X58</f>
        <v>1021</v>
      </c>
    </row>
    <row r="66" spans="2:7" ht="18" customHeight="1" x14ac:dyDescent="0.2">
      <c r="B66" s="1">
        <v>115</v>
      </c>
      <c r="C66" s="1" t="s">
        <v>57</v>
      </c>
      <c r="D66" s="6">
        <f>'入力表5-10'!V59</f>
        <v>1037</v>
      </c>
      <c r="E66" s="6">
        <f>'入力表5-10'!W59</f>
        <v>1108</v>
      </c>
      <c r="F66" s="6">
        <f t="shared" si="2"/>
        <v>2145</v>
      </c>
      <c r="G66" s="6">
        <f>'入力表5-10'!X59</f>
        <v>1136</v>
      </c>
    </row>
    <row r="67" spans="2:7" ht="18" customHeight="1" x14ac:dyDescent="0.2">
      <c r="B67" s="1">
        <v>116</v>
      </c>
      <c r="C67" s="1" t="s">
        <v>58</v>
      </c>
      <c r="D67" s="6">
        <f>'入力表5-10'!V60</f>
        <v>715</v>
      </c>
      <c r="E67" s="6">
        <f>'入力表5-10'!W60</f>
        <v>762</v>
      </c>
      <c r="F67" s="6">
        <f t="shared" si="2"/>
        <v>1477</v>
      </c>
      <c r="G67" s="6">
        <f>'入力表5-10'!X60</f>
        <v>730</v>
      </c>
    </row>
    <row r="68" spans="2:7" ht="18" customHeight="1" x14ac:dyDescent="0.2">
      <c r="B68" s="1">
        <v>117</v>
      </c>
      <c r="C68" s="1" t="s">
        <v>59</v>
      </c>
      <c r="D68" s="6">
        <f>'入力表5-10'!V61</f>
        <v>251</v>
      </c>
      <c r="E68" s="6">
        <f>'入力表5-10'!W61</f>
        <v>227</v>
      </c>
      <c r="F68" s="6">
        <f t="shared" si="2"/>
        <v>478</v>
      </c>
      <c r="G68" s="6">
        <f>'入力表5-10'!X61</f>
        <v>258</v>
      </c>
    </row>
    <row r="69" spans="2:7" ht="18" customHeight="1" x14ac:dyDescent="0.2">
      <c r="B69" s="1">
        <v>118</v>
      </c>
      <c r="C69" s="1" t="s">
        <v>60</v>
      </c>
      <c r="D69" s="6">
        <f>'入力表5-10'!V62</f>
        <v>497</v>
      </c>
      <c r="E69" s="6">
        <f>'入力表5-10'!W62</f>
        <v>517</v>
      </c>
      <c r="F69" s="6">
        <f t="shared" si="2"/>
        <v>1014</v>
      </c>
      <c r="G69" s="6">
        <f>'入力表5-10'!X62</f>
        <v>468</v>
      </c>
    </row>
    <row r="70" spans="2:7" ht="18" customHeight="1" x14ac:dyDescent="0.2">
      <c r="B70" s="1">
        <v>119</v>
      </c>
      <c r="C70" s="1" t="s">
        <v>6</v>
      </c>
      <c r="D70" s="6">
        <f>'入力表5-10'!V63</f>
        <v>572</v>
      </c>
      <c r="E70" s="6">
        <f>'入力表5-10'!W63</f>
        <v>581</v>
      </c>
      <c r="F70" s="6">
        <f t="shared" si="2"/>
        <v>1153</v>
      </c>
      <c r="G70" s="6">
        <f>'入力表5-10'!X63</f>
        <v>566</v>
      </c>
    </row>
    <row r="71" spans="2:7" ht="18" customHeight="1" x14ac:dyDescent="0.2">
      <c r="B71" s="1">
        <v>120</v>
      </c>
      <c r="C71" s="1" t="s">
        <v>61</v>
      </c>
      <c r="D71" s="6">
        <f>'入力表5-10'!V64</f>
        <v>317</v>
      </c>
      <c r="E71" s="6">
        <f>'入力表5-10'!W64</f>
        <v>329</v>
      </c>
      <c r="F71" s="6">
        <f t="shared" si="2"/>
        <v>646</v>
      </c>
      <c r="G71" s="6">
        <f>'入力表5-10'!X64</f>
        <v>267</v>
      </c>
    </row>
    <row r="72" spans="2:7" ht="18" customHeight="1" x14ac:dyDescent="0.2">
      <c r="B72" s="1">
        <v>121</v>
      </c>
      <c r="C72" s="1" t="s">
        <v>62</v>
      </c>
      <c r="D72" s="6">
        <f>'入力表5-10'!V65</f>
        <v>1078</v>
      </c>
      <c r="E72" s="6">
        <f>'入力表5-10'!W65</f>
        <v>994</v>
      </c>
      <c r="F72" s="6">
        <f t="shared" si="2"/>
        <v>2072</v>
      </c>
      <c r="G72" s="6">
        <f>'入力表5-10'!X65</f>
        <v>806</v>
      </c>
    </row>
    <row r="73" spans="2:7" ht="18" customHeight="1" x14ac:dyDescent="0.2">
      <c r="B73" s="1">
        <v>122</v>
      </c>
      <c r="C73" s="1" t="s">
        <v>63</v>
      </c>
      <c r="D73" s="6">
        <f>'入力表5-10'!V66</f>
        <v>363</v>
      </c>
      <c r="E73" s="6">
        <f>'入力表5-10'!W66</f>
        <v>358</v>
      </c>
      <c r="F73" s="6">
        <f t="shared" si="2"/>
        <v>721</v>
      </c>
      <c r="G73" s="6">
        <f>'入力表5-10'!X66</f>
        <v>319</v>
      </c>
    </row>
    <row r="74" spans="2:7" ht="18" customHeight="1" x14ac:dyDescent="0.2">
      <c r="B74" s="1">
        <v>123</v>
      </c>
      <c r="C74" s="1" t="s">
        <v>64</v>
      </c>
      <c r="D74" s="6">
        <f>'入力表5-10'!V67</f>
        <v>523</v>
      </c>
      <c r="E74" s="6">
        <f>'入力表5-10'!W67</f>
        <v>471</v>
      </c>
      <c r="F74" s="6">
        <f t="shared" si="2"/>
        <v>994</v>
      </c>
      <c r="G74" s="6">
        <f>'入力表5-10'!X67</f>
        <v>515</v>
      </c>
    </row>
    <row r="75" spans="2:7" ht="18" customHeight="1" x14ac:dyDescent="0.2">
      <c r="B75" s="1">
        <v>124</v>
      </c>
      <c r="C75" s="1" t="s">
        <v>65</v>
      </c>
      <c r="D75" s="6">
        <f>'入力表5-10'!V68</f>
        <v>148</v>
      </c>
      <c r="E75" s="6">
        <f>'入力表5-10'!W68</f>
        <v>149</v>
      </c>
      <c r="F75" s="6">
        <f t="shared" si="2"/>
        <v>297</v>
      </c>
      <c r="G75" s="6">
        <f>'入力表5-10'!X68</f>
        <v>174</v>
      </c>
    </row>
    <row r="76" spans="2:7" ht="18" customHeight="1" x14ac:dyDescent="0.2">
      <c r="B76" s="1">
        <v>125</v>
      </c>
      <c r="C76" s="1" t="s">
        <v>66</v>
      </c>
      <c r="D76" s="6">
        <f>'入力表5-10'!V69</f>
        <v>0</v>
      </c>
      <c r="E76" s="6">
        <f>'入力表5-10'!W69</f>
        <v>0</v>
      </c>
      <c r="F76" s="6">
        <f t="shared" si="2"/>
        <v>0</v>
      </c>
      <c r="G76" s="6">
        <f>'入力表5-10'!X69</f>
        <v>0</v>
      </c>
    </row>
    <row r="77" spans="2:7" ht="18" customHeight="1" x14ac:dyDescent="0.2">
      <c r="B77" s="1">
        <v>126</v>
      </c>
      <c r="C77" s="1" t="s">
        <v>67</v>
      </c>
      <c r="D77" s="6">
        <f>'入力表5-10'!V70</f>
        <v>362</v>
      </c>
      <c r="E77" s="6">
        <f>'入力表5-10'!W70</f>
        <v>374</v>
      </c>
      <c r="F77" s="6">
        <f t="shared" si="2"/>
        <v>736</v>
      </c>
      <c r="G77" s="6">
        <f>'入力表5-10'!X70</f>
        <v>385</v>
      </c>
    </row>
    <row r="78" spans="2:7" ht="18" customHeight="1" x14ac:dyDescent="0.2">
      <c r="B78" s="1">
        <v>127</v>
      </c>
      <c r="C78" s="1" t="s">
        <v>68</v>
      </c>
      <c r="D78" s="6">
        <f>'入力表5-10'!V71</f>
        <v>401</v>
      </c>
      <c r="E78" s="6">
        <f>'入力表5-10'!W71</f>
        <v>461</v>
      </c>
      <c r="F78" s="6">
        <f t="shared" si="2"/>
        <v>862</v>
      </c>
      <c r="G78" s="6">
        <f>'入力表5-10'!X71</f>
        <v>384</v>
      </c>
    </row>
    <row r="79" spans="2:7" ht="18" customHeight="1" x14ac:dyDescent="0.2">
      <c r="B79" s="1">
        <v>128</v>
      </c>
      <c r="C79" s="1" t="s">
        <v>69</v>
      </c>
      <c r="D79" s="6">
        <f>'入力表5-10'!V72</f>
        <v>287</v>
      </c>
      <c r="E79" s="6">
        <f>'入力表5-10'!W72</f>
        <v>270</v>
      </c>
      <c r="F79" s="6">
        <f t="shared" si="2"/>
        <v>557</v>
      </c>
      <c r="G79" s="6">
        <f>'入力表5-10'!X72</f>
        <v>301</v>
      </c>
    </row>
    <row r="80" spans="2:7" ht="18" customHeight="1" x14ac:dyDescent="0.2">
      <c r="B80" s="1">
        <v>129</v>
      </c>
      <c r="C80" s="1" t="s">
        <v>70</v>
      </c>
      <c r="D80" s="6">
        <f>'入力表5-10'!V73</f>
        <v>433</v>
      </c>
      <c r="E80" s="6">
        <f>'入力表5-10'!W73</f>
        <v>470</v>
      </c>
      <c r="F80" s="6">
        <f t="shared" si="2"/>
        <v>903</v>
      </c>
      <c r="G80" s="6">
        <f>'入力表5-10'!X73</f>
        <v>451</v>
      </c>
    </row>
    <row r="81" spans="2:7" ht="18" customHeight="1" x14ac:dyDescent="0.2">
      <c r="B81" s="1">
        <v>130</v>
      </c>
      <c r="C81" s="1" t="s">
        <v>71</v>
      </c>
      <c r="D81" s="6">
        <f>'入力表5-10'!V74</f>
        <v>380</v>
      </c>
      <c r="E81" s="6">
        <f>'入力表5-10'!W74</f>
        <v>434</v>
      </c>
      <c r="F81" s="6">
        <f t="shared" si="2"/>
        <v>814</v>
      </c>
      <c r="G81" s="6">
        <f>'入力表5-10'!X74</f>
        <v>396</v>
      </c>
    </row>
    <row r="82" spans="2:7" ht="18" customHeight="1" x14ac:dyDescent="0.2">
      <c r="B82" s="1">
        <v>131</v>
      </c>
      <c r="C82" s="1" t="s">
        <v>72</v>
      </c>
      <c r="D82" s="6">
        <f>'入力表5-10'!V75</f>
        <v>887</v>
      </c>
      <c r="E82" s="6">
        <f>'入力表5-10'!W75</f>
        <v>1000</v>
      </c>
      <c r="F82" s="6">
        <f t="shared" si="2"/>
        <v>1887</v>
      </c>
      <c r="G82" s="6">
        <f>'入力表5-10'!X75</f>
        <v>875</v>
      </c>
    </row>
    <row r="83" spans="2:7" ht="18" customHeight="1" x14ac:dyDescent="0.2">
      <c r="B83" s="1">
        <v>132</v>
      </c>
      <c r="C83" s="1" t="s">
        <v>73</v>
      </c>
      <c r="D83" s="6">
        <f>'入力表5-10'!V76</f>
        <v>652</v>
      </c>
      <c r="E83" s="6">
        <f>'入力表5-10'!W76</f>
        <v>715</v>
      </c>
      <c r="F83" s="6">
        <f t="shared" si="2"/>
        <v>1367</v>
      </c>
      <c r="G83" s="6">
        <f>'入力表5-10'!X76</f>
        <v>648</v>
      </c>
    </row>
    <row r="84" spans="2:7" ht="18" customHeight="1" x14ac:dyDescent="0.2">
      <c r="B84" s="1">
        <v>133</v>
      </c>
      <c r="C84" s="1" t="s">
        <v>74</v>
      </c>
      <c r="D84" s="6">
        <f>'入力表5-10'!V77</f>
        <v>440</v>
      </c>
      <c r="E84" s="6">
        <f>'入力表5-10'!W77</f>
        <v>506</v>
      </c>
      <c r="F84" s="6">
        <f t="shared" si="2"/>
        <v>946</v>
      </c>
      <c r="G84" s="6">
        <f>'入力表5-10'!X77</f>
        <v>435</v>
      </c>
    </row>
    <row r="85" spans="2:7" ht="18" customHeight="1" x14ac:dyDescent="0.2">
      <c r="B85" s="1">
        <v>134</v>
      </c>
      <c r="C85" s="1" t="s">
        <v>75</v>
      </c>
      <c r="D85" s="6">
        <f>'入力表5-10'!V78</f>
        <v>224</v>
      </c>
      <c r="E85" s="6">
        <f>'入力表5-10'!W78</f>
        <v>320</v>
      </c>
      <c r="F85" s="6">
        <f t="shared" si="2"/>
        <v>544</v>
      </c>
      <c r="G85" s="6">
        <f>'入力表5-10'!X78</f>
        <v>249</v>
      </c>
    </row>
    <row r="86" spans="2:7" ht="18" customHeight="1" x14ac:dyDescent="0.2">
      <c r="B86" s="1">
        <v>135</v>
      </c>
      <c r="C86" s="1" t="s">
        <v>76</v>
      </c>
      <c r="D86" s="6">
        <f>'入力表5-10'!V79</f>
        <v>986</v>
      </c>
      <c r="E86" s="6">
        <f>'入力表5-10'!W79</f>
        <v>1043</v>
      </c>
      <c r="F86" s="6">
        <f t="shared" si="2"/>
        <v>2029</v>
      </c>
      <c r="G86" s="6">
        <f>'入力表5-10'!X79</f>
        <v>816</v>
      </c>
    </row>
    <row r="87" spans="2:7" ht="18" customHeight="1" x14ac:dyDescent="0.2">
      <c r="B87" s="1">
        <v>136</v>
      </c>
      <c r="C87" s="1" t="s">
        <v>77</v>
      </c>
      <c r="D87" s="6">
        <f>'入力表5-10'!V80</f>
        <v>598</v>
      </c>
      <c r="E87" s="6">
        <f>'入力表5-10'!W80</f>
        <v>639</v>
      </c>
      <c r="F87" s="6">
        <f t="shared" si="2"/>
        <v>1237</v>
      </c>
      <c r="G87" s="6">
        <f>'入力表5-10'!X80</f>
        <v>611</v>
      </c>
    </row>
    <row r="88" spans="2:7" ht="18" customHeight="1" x14ac:dyDescent="0.2">
      <c r="B88" s="1">
        <v>137</v>
      </c>
      <c r="C88" s="1" t="s">
        <v>78</v>
      </c>
      <c r="D88" s="6">
        <f>'入力表5-10'!V81</f>
        <v>57</v>
      </c>
      <c r="E88" s="6">
        <f>'入力表5-10'!W81</f>
        <v>71</v>
      </c>
      <c r="F88" s="6">
        <f t="shared" si="2"/>
        <v>128</v>
      </c>
      <c r="G88" s="6">
        <f>'入力表5-10'!X81</f>
        <v>58</v>
      </c>
    </row>
    <row r="89" spans="2:7" ht="18" customHeight="1" x14ac:dyDescent="0.2">
      <c r="B89" s="1">
        <v>138</v>
      </c>
      <c r="C89" s="1" t="s">
        <v>79</v>
      </c>
      <c r="D89" s="6">
        <f>'入力表5-10'!V82</f>
        <v>269</v>
      </c>
      <c r="E89" s="6">
        <f>'入力表5-10'!W82</f>
        <v>296</v>
      </c>
      <c r="F89" s="6">
        <f t="shared" si="2"/>
        <v>565</v>
      </c>
      <c r="G89" s="6">
        <f>'入力表5-10'!X82</f>
        <v>241</v>
      </c>
    </row>
    <row r="90" spans="2:7" ht="18" customHeight="1" x14ac:dyDescent="0.2">
      <c r="B90" s="1">
        <v>139</v>
      </c>
      <c r="C90" s="1" t="s">
        <v>80</v>
      </c>
      <c r="D90" s="6">
        <f>'入力表5-10'!V83</f>
        <v>234</v>
      </c>
      <c r="E90" s="6">
        <f>'入力表5-10'!W83</f>
        <v>237</v>
      </c>
      <c r="F90" s="6">
        <f t="shared" si="2"/>
        <v>471</v>
      </c>
      <c r="G90" s="6">
        <f>'入力表5-10'!X83</f>
        <v>200</v>
      </c>
    </row>
    <row r="91" spans="2:7" ht="18" customHeight="1" x14ac:dyDescent="0.2">
      <c r="B91" s="1">
        <v>140</v>
      </c>
      <c r="C91" s="1" t="s">
        <v>81</v>
      </c>
      <c r="D91" s="6">
        <f>'入力表5-10'!V84</f>
        <v>404</v>
      </c>
      <c r="E91" s="6">
        <f>'入力表5-10'!W84</f>
        <v>429</v>
      </c>
      <c r="F91" s="6">
        <f t="shared" si="2"/>
        <v>833</v>
      </c>
      <c r="G91" s="6">
        <f>'入力表5-10'!X84</f>
        <v>330</v>
      </c>
    </row>
    <row r="92" spans="2:7" ht="18" customHeight="1" x14ac:dyDescent="0.2">
      <c r="B92" s="1">
        <v>141</v>
      </c>
      <c r="C92" s="1" t="s">
        <v>82</v>
      </c>
      <c r="D92" s="6">
        <f>'入力表5-10'!V85</f>
        <v>297</v>
      </c>
      <c r="E92" s="6">
        <f>'入力表5-10'!W85</f>
        <v>330</v>
      </c>
      <c r="F92" s="6">
        <f t="shared" si="2"/>
        <v>627</v>
      </c>
      <c r="G92" s="6">
        <f>'入力表5-10'!X85</f>
        <v>271</v>
      </c>
    </row>
    <row r="93" spans="2:7" ht="18" customHeight="1" x14ac:dyDescent="0.2">
      <c r="B93" s="4"/>
      <c r="C93" s="5"/>
      <c r="D93" s="9"/>
      <c r="E93" s="9"/>
      <c r="F93" s="9"/>
      <c r="G93" s="9"/>
    </row>
    <row r="94" spans="2:7" ht="18" customHeight="1" x14ac:dyDescent="0.2">
      <c r="B94" s="23" t="s">
        <v>83</v>
      </c>
      <c r="C94" s="24"/>
      <c r="D94" s="9">
        <f>SUM(D7:D44,D51:D92)</f>
        <v>39821</v>
      </c>
      <c r="E94" s="9">
        <f>SUM(E7:E44,E51:E92)</f>
        <v>42473</v>
      </c>
      <c r="F94" s="9">
        <f>SUM(F7:F44,F51:F92)</f>
        <v>82294</v>
      </c>
      <c r="G94" s="9">
        <f>SUM(G7:G44,G51:G92)</f>
        <v>38106</v>
      </c>
    </row>
  </sheetData>
  <mergeCells count="11">
    <mergeCell ref="B46:G46"/>
    <mergeCell ref="B2:G2"/>
    <mergeCell ref="B4:G4"/>
    <mergeCell ref="B5:C6"/>
    <mergeCell ref="D5:F5"/>
    <mergeCell ref="G5:G6"/>
    <mergeCell ref="B48:G48"/>
    <mergeCell ref="B49:C50"/>
    <mergeCell ref="D49:F49"/>
    <mergeCell ref="G49:G50"/>
    <mergeCell ref="B94:C94"/>
  </mergeCells>
  <phoneticPr fontId="18"/>
  <pageMargins left="0.70866141732283472" right="0.70866141732283472" top="0.47244094488188981" bottom="0.55118110236220474" header="0.31496062992125984" footer="0.31496062992125984"/>
  <pageSetup paperSize="9" scale="95" orientation="portrait" r:id="rId1"/>
  <rowBreaks count="1" manualBreakCount="1">
    <brk id="45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G94"/>
  <sheetViews>
    <sheetView view="pageBreakPreview" zoomScaleNormal="10" zoomScaleSheetLayoutView="100" workbookViewId="0">
      <selection activeCell="B3" sqref="B3"/>
    </sheetView>
  </sheetViews>
  <sheetFormatPr defaultColWidth="9" defaultRowHeight="13" x14ac:dyDescent="0.2"/>
  <cols>
    <col min="1" max="1" width="9" style="2"/>
    <col min="2" max="2" width="4.453125" style="2" bestFit="1" customWidth="1"/>
    <col min="3" max="3" width="14.36328125" style="2" bestFit="1" customWidth="1"/>
    <col min="4" max="16384" width="9" style="2"/>
  </cols>
  <sheetData>
    <row r="1" spans="2:7" ht="6.75" customHeight="1" x14ac:dyDescent="0.2"/>
    <row r="2" spans="2:7" ht="26.25" customHeight="1" x14ac:dyDescent="0.2">
      <c r="B2" s="20" t="str">
        <f>"行政区別人口及び世帯数（"&amp;'入力表5-10'!B1&amp;'入力表5-10'!C1&amp;"年9月1日現在）"</f>
        <v>行政区別人口及び世帯数（令和6年9月1日現在）</v>
      </c>
      <c r="C2" s="20"/>
      <c r="D2" s="20"/>
      <c r="E2" s="20"/>
      <c r="F2" s="20"/>
      <c r="G2" s="20"/>
    </row>
    <row r="3" spans="2:7" ht="6.75" customHeight="1" x14ac:dyDescent="0.2">
      <c r="B3" s="8"/>
      <c r="C3" s="8"/>
      <c r="D3" s="8"/>
      <c r="E3" s="8"/>
      <c r="F3" s="8"/>
      <c r="G3" s="8"/>
    </row>
    <row r="4" spans="2:7" ht="27" customHeight="1" x14ac:dyDescent="0.2">
      <c r="B4" s="22" t="s">
        <v>86</v>
      </c>
      <c r="C4" s="22"/>
      <c r="D4" s="22"/>
      <c r="E4" s="22"/>
      <c r="F4" s="22"/>
      <c r="G4" s="22"/>
    </row>
    <row r="5" spans="2:7" ht="18" customHeight="1" x14ac:dyDescent="0.2">
      <c r="B5" s="21" t="s">
        <v>0</v>
      </c>
      <c r="C5" s="21"/>
      <c r="D5" s="21" t="s">
        <v>1</v>
      </c>
      <c r="E5" s="21"/>
      <c r="F5" s="21"/>
      <c r="G5" s="21" t="s">
        <v>2</v>
      </c>
    </row>
    <row r="6" spans="2:7" ht="18" customHeight="1" x14ac:dyDescent="0.2">
      <c r="B6" s="21"/>
      <c r="C6" s="21"/>
      <c r="D6" s="7" t="s">
        <v>84</v>
      </c>
      <c r="E6" s="7" t="s">
        <v>85</v>
      </c>
      <c r="F6" s="7" t="s">
        <v>3</v>
      </c>
      <c r="G6" s="21"/>
    </row>
    <row r="7" spans="2:7" ht="18" customHeight="1" x14ac:dyDescent="0.2">
      <c r="B7" s="1">
        <v>1</v>
      </c>
      <c r="C7" s="1" t="s">
        <v>4</v>
      </c>
      <c r="D7" s="6">
        <f>'入力表5-10'!AB6</f>
        <v>888</v>
      </c>
      <c r="E7" s="6">
        <f>'入力表5-10'!AC6</f>
        <v>881</v>
      </c>
      <c r="F7" s="6">
        <f>D7+E7</f>
        <v>1769</v>
      </c>
      <c r="G7" s="6">
        <f>'入力表5-10'!AD6</f>
        <v>882</v>
      </c>
    </row>
    <row r="8" spans="2:7" ht="18" customHeight="1" x14ac:dyDescent="0.2">
      <c r="B8" s="1">
        <v>2</v>
      </c>
      <c r="C8" s="1" t="s">
        <v>5</v>
      </c>
      <c r="D8" s="6">
        <f>'入力表5-10'!AB7</f>
        <v>2673</v>
      </c>
      <c r="E8" s="6">
        <f>'入力表5-10'!AC7</f>
        <v>2777</v>
      </c>
      <c r="F8" s="6">
        <f t="shared" ref="F8:F44" si="0">D8+E8</f>
        <v>5450</v>
      </c>
      <c r="G8" s="6">
        <f>'入力表5-10'!AD7</f>
        <v>2351</v>
      </c>
    </row>
    <row r="9" spans="2:7" ht="18" customHeight="1" x14ac:dyDescent="0.2">
      <c r="B9" s="1">
        <v>3</v>
      </c>
      <c r="C9" s="1" t="s">
        <v>6</v>
      </c>
      <c r="D9" s="6">
        <f>'入力表5-10'!AB8</f>
        <v>1017</v>
      </c>
      <c r="E9" s="6">
        <f>'入力表5-10'!AC8</f>
        <v>900</v>
      </c>
      <c r="F9" s="6">
        <f t="shared" si="0"/>
        <v>1917</v>
      </c>
      <c r="G9" s="6">
        <f>'入力表5-10'!AD8</f>
        <v>774</v>
      </c>
    </row>
    <row r="10" spans="2:7" ht="18" customHeight="1" x14ac:dyDescent="0.2">
      <c r="B10" s="1">
        <v>4</v>
      </c>
      <c r="C10" s="1" t="s">
        <v>7</v>
      </c>
      <c r="D10" s="6">
        <f>'入力表5-10'!AB9</f>
        <v>417</v>
      </c>
      <c r="E10" s="6">
        <f>'入力表5-10'!AC9</f>
        <v>481</v>
      </c>
      <c r="F10" s="6">
        <f t="shared" si="0"/>
        <v>898</v>
      </c>
      <c r="G10" s="6">
        <f>'入力表5-10'!AD9</f>
        <v>460</v>
      </c>
    </row>
    <row r="11" spans="2:7" ht="18" customHeight="1" x14ac:dyDescent="0.2">
      <c r="B11" s="1">
        <v>5</v>
      </c>
      <c r="C11" s="1" t="s">
        <v>8</v>
      </c>
      <c r="D11" s="6">
        <f>'入力表5-10'!AB10</f>
        <v>0</v>
      </c>
      <c r="E11" s="6">
        <f>'入力表5-10'!AC10</f>
        <v>0</v>
      </c>
      <c r="F11" s="6">
        <f t="shared" si="0"/>
        <v>0</v>
      </c>
      <c r="G11" s="6">
        <f>'入力表5-10'!AD10</f>
        <v>0</v>
      </c>
    </row>
    <row r="12" spans="2:7" ht="18" customHeight="1" x14ac:dyDescent="0.2">
      <c r="B12" s="1">
        <v>6</v>
      </c>
      <c r="C12" s="1" t="s">
        <v>9</v>
      </c>
      <c r="D12" s="6">
        <f>'入力表5-10'!AB11</f>
        <v>2684</v>
      </c>
      <c r="E12" s="6">
        <f>'入力表5-10'!AC11</f>
        <v>2786</v>
      </c>
      <c r="F12" s="6">
        <f t="shared" si="0"/>
        <v>5470</v>
      </c>
      <c r="G12" s="6">
        <f>'入力表5-10'!AD11</f>
        <v>2400</v>
      </c>
    </row>
    <row r="13" spans="2:7" ht="18" customHeight="1" x14ac:dyDescent="0.2">
      <c r="B13" s="1">
        <v>7</v>
      </c>
      <c r="C13" s="1" t="s">
        <v>10</v>
      </c>
      <c r="D13" s="6">
        <f>'入力表5-10'!AB12</f>
        <v>1917</v>
      </c>
      <c r="E13" s="6">
        <f>'入力表5-10'!AC12</f>
        <v>2011</v>
      </c>
      <c r="F13" s="6">
        <f t="shared" si="0"/>
        <v>3928</v>
      </c>
      <c r="G13" s="6">
        <f>'入力表5-10'!AD12</f>
        <v>1436</v>
      </c>
    </row>
    <row r="14" spans="2:7" ht="18" customHeight="1" x14ac:dyDescent="0.2">
      <c r="B14" s="1">
        <v>8</v>
      </c>
      <c r="C14" s="1" t="s">
        <v>11</v>
      </c>
      <c r="D14" s="6">
        <f>'入力表5-10'!AB13</f>
        <v>592</v>
      </c>
      <c r="E14" s="6">
        <f>'入力表5-10'!AC13</f>
        <v>628</v>
      </c>
      <c r="F14" s="6">
        <f t="shared" si="0"/>
        <v>1220</v>
      </c>
      <c r="G14" s="6">
        <f>'入力表5-10'!AD13</f>
        <v>441</v>
      </c>
    </row>
    <row r="15" spans="2:7" ht="18" customHeight="1" x14ac:dyDescent="0.2">
      <c r="B15" s="1">
        <v>9</v>
      </c>
      <c r="C15" s="1" t="s">
        <v>12</v>
      </c>
      <c r="D15" s="6">
        <f>'入力表5-10'!AB14</f>
        <v>16</v>
      </c>
      <c r="E15" s="6">
        <f>'入力表5-10'!AC14</f>
        <v>12</v>
      </c>
      <c r="F15" s="6">
        <f t="shared" si="0"/>
        <v>28</v>
      </c>
      <c r="G15" s="6">
        <f>'入力表5-10'!AD14</f>
        <v>14</v>
      </c>
    </row>
    <row r="16" spans="2:7" ht="18" customHeight="1" x14ac:dyDescent="0.2">
      <c r="B16" s="1">
        <v>10</v>
      </c>
      <c r="C16" s="1" t="s">
        <v>13</v>
      </c>
      <c r="D16" s="6">
        <f>'入力表5-10'!AB15</f>
        <v>1847</v>
      </c>
      <c r="E16" s="6">
        <f>'入力表5-10'!AC15</f>
        <v>2076</v>
      </c>
      <c r="F16" s="6">
        <f t="shared" si="0"/>
        <v>3923</v>
      </c>
      <c r="G16" s="6">
        <f>'入力表5-10'!AD15</f>
        <v>1777</v>
      </c>
    </row>
    <row r="17" spans="2:7" ht="18" customHeight="1" x14ac:dyDescent="0.2">
      <c r="B17" s="1">
        <v>11</v>
      </c>
      <c r="C17" s="1" t="s">
        <v>14</v>
      </c>
      <c r="D17" s="6">
        <f>'入力表5-10'!AB16</f>
        <v>1050</v>
      </c>
      <c r="E17" s="6">
        <f>'入力表5-10'!AC16</f>
        <v>1092</v>
      </c>
      <c r="F17" s="6">
        <f t="shared" si="0"/>
        <v>2142</v>
      </c>
      <c r="G17" s="6">
        <f>'入力表5-10'!AD16</f>
        <v>884</v>
      </c>
    </row>
    <row r="18" spans="2:7" ht="18" customHeight="1" x14ac:dyDescent="0.2">
      <c r="B18" s="1">
        <v>12</v>
      </c>
      <c r="C18" s="1" t="s">
        <v>15</v>
      </c>
      <c r="D18" s="6">
        <f>'入力表5-10'!AB17</f>
        <v>562</v>
      </c>
      <c r="E18" s="6">
        <f>'入力表5-10'!AC17</f>
        <v>630</v>
      </c>
      <c r="F18" s="6">
        <f t="shared" si="0"/>
        <v>1192</v>
      </c>
      <c r="G18" s="6">
        <f>'入力表5-10'!AD17</f>
        <v>603</v>
      </c>
    </row>
    <row r="19" spans="2:7" ht="18" customHeight="1" x14ac:dyDescent="0.2">
      <c r="B19" s="1">
        <v>13</v>
      </c>
      <c r="C19" s="1" t="s">
        <v>16</v>
      </c>
      <c r="D19" s="6">
        <f>'入力表5-10'!AB18</f>
        <v>1248</v>
      </c>
      <c r="E19" s="6">
        <f>'入力表5-10'!AC18</f>
        <v>1251</v>
      </c>
      <c r="F19" s="6">
        <f t="shared" si="0"/>
        <v>2499</v>
      </c>
      <c r="G19" s="6">
        <f>'入力表5-10'!AD18</f>
        <v>1180</v>
      </c>
    </row>
    <row r="20" spans="2:7" ht="18" customHeight="1" x14ac:dyDescent="0.2">
      <c r="B20" s="1">
        <v>14</v>
      </c>
      <c r="C20" s="1" t="s">
        <v>17</v>
      </c>
      <c r="D20" s="6">
        <f>'入力表5-10'!AB19</f>
        <v>70</v>
      </c>
      <c r="E20" s="6">
        <f>'入力表5-10'!AC19</f>
        <v>83</v>
      </c>
      <c r="F20" s="6">
        <f t="shared" si="0"/>
        <v>153</v>
      </c>
      <c r="G20" s="6">
        <f>'入力表5-10'!AD19</f>
        <v>71</v>
      </c>
    </row>
    <row r="21" spans="2:7" ht="18" customHeight="1" x14ac:dyDescent="0.2">
      <c r="B21" s="1">
        <v>15</v>
      </c>
      <c r="C21" s="1" t="s">
        <v>18</v>
      </c>
      <c r="D21" s="6">
        <f>'入力表5-10'!AB20</f>
        <v>47</v>
      </c>
      <c r="E21" s="6">
        <f>'入力表5-10'!AC20</f>
        <v>48</v>
      </c>
      <c r="F21" s="6">
        <f t="shared" si="0"/>
        <v>95</v>
      </c>
      <c r="G21" s="6">
        <f>'入力表5-10'!AD20</f>
        <v>47</v>
      </c>
    </row>
    <row r="22" spans="2:7" ht="18" customHeight="1" x14ac:dyDescent="0.2">
      <c r="B22" s="1">
        <v>16</v>
      </c>
      <c r="C22" s="1" t="s">
        <v>19</v>
      </c>
      <c r="D22" s="6">
        <f>'入力表5-10'!AB21</f>
        <v>88</v>
      </c>
      <c r="E22" s="6">
        <f>'入力表5-10'!AC21</f>
        <v>94</v>
      </c>
      <c r="F22" s="6">
        <f t="shared" si="0"/>
        <v>182</v>
      </c>
      <c r="G22" s="6">
        <f>'入力表5-10'!AD21</f>
        <v>81</v>
      </c>
    </row>
    <row r="23" spans="2:7" ht="18" customHeight="1" x14ac:dyDescent="0.2">
      <c r="B23" s="1">
        <v>17</v>
      </c>
      <c r="C23" s="1" t="s">
        <v>20</v>
      </c>
      <c r="D23" s="6">
        <f>'入力表5-10'!AB22</f>
        <v>112</v>
      </c>
      <c r="E23" s="6">
        <f>'入力表5-10'!AC22</f>
        <v>128</v>
      </c>
      <c r="F23" s="6">
        <f t="shared" si="0"/>
        <v>240</v>
      </c>
      <c r="G23" s="6">
        <f>'入力表5-10'!AD22</f>
        <v>108</v>
      </c>
    </row>
    <row r="24" spans="2:7" ht="18" customHeight="1" x14ac:dyDescent="0.2">
      <c r="B24" s="1">
        <v>18</v>
      </c>
      <c r="C24" s="1" t="s">
        <v>21</v>
      </c>
      <c r="D24" s="6">
        <f>'入力表5-10'!AB23</f>
        <v>100</v>
      </c>
      <c r="E24" s="6">
        <f>'入力表5-10'!AC23</f>
        <v>130</v>
      </c>
      <c r="F24" s="6">
        <f t="shared" si="0"/>
        <v>230</v>
      </c>
      <c r="G24" s="6">
        <f>'入力表5-10'!AD23</f>
        <v>107</v>
      </c>
    </row>
    <row r="25" spans="2:7" ht="18" customHeight="1" x14ac:dyDescent="0.2">
      <c r="B25" s="1">
        <v>19</v>
      </c>
      <c r="C25" s="1" t="s">
        <v>22</v>
      </c>
      <c r="D25" s="6">
        <f>'入力表5-10'!AB24</f>
        <v>142</v>
      </c>
      <c r="E25" s="6">
        <f>'入力表5-10'!AC24</f>
        <v>169</v>
      </c>
      <c r="F25" s="6">
        <f t="shared" si="0"/>
        <v>311</v>
      </c>
      <c r="G25" s="6">
        <f>'入力表5-10'!AD24</f>
        <v>140</v>
      </c>
    </row>
    <row r="26" spans="2:7" ht="18" customHeight="1" x14ac:dyDescent="0.2">
      <c r="B26" s="1">
        <v>20</v>
      </c>
      <c r="C26" s="1" t="s">
        <v>23</v>
      </c>
      <c r="D26" s="6">
        <f>'入力表5-10'!AB25</f>
        <v>183</v>
      </c>
      <c r="E26" s="6">
        <f>'入力表5-10'!AC25</f>
        <v>259</v>
      </c>
      <c r="F26" s="6">
        <f t="shared" si="0"/>
        <v>442</v>
      </c>
      <c r="G26" s="6">
        <f>'入力表5-10'!AD25</f>
        <v>231</v>
      </c>
    </row>
    <row r="27" spans="2:7" ht="18" customHeight="1" x14ac:dyDescent="0.2">
      <c r="B27" s="1">
        <v>21</v>
      </c>
      <c r="C27" s="1" t="s">
        <v>24</v>
      </c>
      <c r="D27" s="6">
        <f>'入力表5-10'!AB26</f>
        <v>183</v>
      </c>
      <c r="E27" s="6">
        <f>'入力表5-10'!AC26</f>
        <v>263</v>
      </c>
      <c r="F27" s="6">
        <f t="shared" si="0"/>
        <v>446</v>
      </c>
      <c r="G27" s="6">
        <f>'入力表5-10'!AD26</f>
        <v>228</v>
      </c>
    </row>
    <row r="28" spans="2:7" ht="18" customHeight="1" x14ac:dyDescent="0.2">
      <c r="B28" s="1">
        <v>22</v>
      </c>
      <c r="C28" s="1" t="s">
        <v>25</v>
      </c>
      <c r="D28" s="6">
        <f>'入力表5-10'!AB27</f>
        <v>287</v>
      </c>
      <c r="E28" s="6">
        <f>'入力表5-10'!AC27</f>
        <v>318</v>
      </c>
      <c r="F28" s="6">
        <f t="shared" si="0"/>
        <v>605</v>
      </c>
      <c r="G28" s="6">
        <f>'入力表5-10'!AD27</f>
        <v>288</v>
      </c>
    </row>
    <row r="29" spans="2:7" ht="18" customHeight="1" x14ac:dyDescent="0.2">
      <c r="B29" s="1">
        <v>23</v>
      </c>
      <c r="C29" s="1" t="s">
        <v>26</v>
      </c>
      <c r="D29" s="6">
        <f>'入力表5-10'!AB28</f>
        <v>441</v>
      </c>
      <c r="E29" s="6">
        <f>'入力表5-10'!AC28</f>
        <v>482</v>
      </c>
      <c r="F29" s="6">
        <f t="shared" si="0"/>
        <v>923</v>
      </c>
      <c r="G29" s="6">
        <f>'入力表5-10'!AD28</f>
        <v>389</v>
      </c>
    </row>
    <row r="30" spans="2:7" ht="18" customHeight="1" x14ac:dyDescent="0.2">
      <c r="B30" s="1">
        <v>24</v>
      </c>
      <c r="C30" s="1" t="s">
        <v>27</v>
      </c>
      <c r="D30" s="6">
        <f>'入力表5-10'!AB29</f>
        <v>325</v>
      </c>
      <c r="E30" s="6">
        <f>'入力表5-10'!AC29</f>
        <v>414</v>
      </c>
      <c r="F30" s="6">
        <f t="shared" si="0"/>
        <v>739</v>
      </c>
      <c r="G30" s="6">
        <f>'入力表5-10'!AD29</f>
        <v>373</v>
      </c>
    </row>
    <row r="31" spans="2:7" ht="18" customHeight="1" x14ac:dyDescent="0.2">
      <c r="B31" s="1">
        <v>25</v>
      </c>
      <c r="C31" s="1" t="s">
        <v>28</v>
      </c>
      <c r="D31" s="6">
        <f>'入力表5-10'!AB30</f>
        <v>368</v>
      </c>
      <c r="E31" s="6">
        <f>'入力表5-10'!AC30</f>
        <v>423</v>
      </c>
      <c r="F31" s="6">
        <f t="shared" si="0"/>
        <v>791</v>
      </c>
      <c r="G31" s="6">
        <f>'入力表5-10'!AD30</f>
        <v>379</v>
      </c>
    </row>
    <row r="32" spans="2:7" ht="18" customHeight="1" x14ac:dyDescent="0.2">
      <c r="B32" s="1">
        <v>26</v>
      </c>
      <c r="C32" s="1" t="s">
        <v>29</v>
      </c>
      <c r="D32" s="6">
        <f>'入力表5-10'!AB31</f>
        <v>269</v>
      </c>
      <c r="E32" s="6">
        <f>'入力表5-10'!AC31</f>
        <v>306</v>
      </c>
      <c r="F32" s="6">
        <f t="shared" si="0"/>
        <v>575</v>
      </c>
      <c r="G32" s="6">
        <f>'入力表5-10'!AD31</f>
        <v>250</v>
      </c>
    </row>
    <row r="33" spans="2:7" ht="18" customHeight="1" x14ac:dyDescent="0.2">
      <c r="B33" s="1">
        <v>27</v>
      </c>
      <c r="C33" s="1" t="s">
        <v>30</v>
      </c>
      <c r="D33" s="6">
        <f>'入力表5-10'!AB32</f>
        <v>431</v>
      </c>
      <c r="E33" s="6">
        <f>'入力表5-10'!AC32</f>
        <v>464</v>
      </c>
      <c r="F33" s="6">
        <f t="shared" si="0"/>
        <v>895</v>
      </c>
      <c r="G33" s="6">
        <f>'入力表5-10'!AD32</f>
        <v>431</v>
      </c>
    </row>
    <row r="34" spans="2:7" ht="18" customHeight="1" x14ac:dyDescent="0.2">
      <c r="B34" s="1">
        <v>28</v>
      </c>
      <c r="C34" s="1" t="s">
        <v>31</v>
      </c>
      <c r="D34" s="6">
        <f>'入力表5-10'!AB33</f>
        <v>291</v>
      </c>
      <c r="E34" s="6">
        <f>'入力表5-10'!AC33</f>
        <v>332</v>
      </c>
      <c r="F34" s="6">
        <f t="shared" si="0"/>
        <v>623</v>
      </c>
      <c r="G34" s="6">
        <f>'入力表5-10'!AD33</f>
        <v>285</v>
      </c>
    </row>
    <row r="35" spans="2:7" ht="18" customHeight="1" x14ac:dyDescent="0.2">
      <c r="B35" s="1">
        <v>29</v>
      </c>
      <c r="C35" s="1" t="s">
        <v>32</v>
      </c>
      <c r="D35" s="6">
        <f>'入力表5-10'!AB34</f>
        <v>182</v>
      </c>
      <c r="E35" s="6">
        <f>'入力表5-10'!AC34</f>
        <v>206</v>
      </c>
      <c r="F35" s="6">
        <f t="shared" si="0"/>
        <v>388</v>
      </c>
      <c r="G35" s="6">
        <f>'入力表5-10'!AD34</f>
        <v>203</v>
      </c>
    </row>
    <row r="36" spans="2:7" ht="18" customHeight="1" x14ac:dyDescent="0.2">
      <c r="B36" s="1">
        <v>30</v>
      </c>
      <c r="C36" s="1" t="s">
        <v>33</v>
      </c>
      <c r="D36" s="6">
        <f>'入力表5-10'!AB35</f>
        <v>153</v>
      </c>
      <c r="E36" s="6">
        <f>'入力表5-10'!AC35</f>
        <v>178</v>
      </c>
      <c r="F36" s="6">
        <f t="shared" si="0"/>
        <v>331</v>
      </c>
      <c r="G36" s="6">
        <f>'入力表5-10'!AD35</f>
        <v>150</v>
      </c>
    </row>
    <row r="37" spans="2:7" ht="18" customHeight="1" x14ac:dyDescent="0.2">
      <c r="B37" s="1">
        <v>31</v>
      </c>
      <c r="C37" s="1" t="s">
        <v>34</v>
      </c>
      <c r="D37" s="6">
        <f>'入力表5-10'!AB36</f>
        <v>190</v>
      </c>
      <c r="E37" s="6">
        <f>'入力表5-10'!AC36</f>
        <v>203</v>
      </c>
      <c r="F37" s="6">
        <f t="shared" si="0"/>
        <v>393</v>
      </c>
      <c r="G37" s="6">
        <f>'入力表5-10'!AD36</f>
        <v>204</v>
      </c>
    </row>
    <row r="38" spans="2:7" ht="18" customHeight="1" x14ac:dyDescent="0.2">
      <c r="B38" s="1">
        <v>32</v>
      </c>
      <c r="C38" s="1" t="s">
        <v>35</v>
      </c>
      <c r="D38" s="6">
        <f>'入力表5-10'!AB37</f>
        <v>219</v>
      </c>
      <c r="E38" s="6">
        <f>'入力表5-10'!AC37</f>
        <v>235</v>
      </c>
      <c r="F38" s="6">
        <f t="shared" si="0"/>
        <v>454</v>
      </c>
      <c r="G38" s="6">
        <f>'入力表5-10'!AD37</f>
        <v>216</v>
      </c>
    </row>
    <row r="39" spans="2:7" ht="18" customHeight="1" x14ac:dyDescent="0.2">
      <c r="B39" s="1">
        <v>33</v>
      </c>
      <c r="C39" s="1" t="s">
        <v>36</v>
      </c>
      <c r="D39" s="6">
        <f>'入力表5-10'!AB38</f>
        <v>179</v>
      </c>
      <c r="E39" s="6">
        <f>'入力表5-10'!AC38</f>
        <v>181</v>
      </c>
      <c r="F39" s="6">
        <f t="shared" si="0"/>
        <v>360</v>
      </c>
      <c r="G39" s="6">
        <f>'入力表5-10'!AD38</f>
        <v>147</v>
      </c>
    </row>
    <row r="40" spans="2:7" ht="18" customHeight="1" x14ac:dyDescent="0.2">
      <c r="B40" s="1">
        <v>34</v>
      </c>
      <c r="C40" s="1" t="s">
        <v>37</v>
      </c>
      <c r="D40" s="6">
        <f>'入力表5-10'!AB39</f>
        <v>133</v>
      </c>
      <c r="E40" s="6">
        <f>'入力表5-10'!AC39</f>
        <v>153</v>
      </c>
      <c r="F40" s="6">
        <f t="shared" si="0"/>
        <v>286</v>
      </c>
      <c r="G40" s="6">
        <f>'入力表5-10'!AD39</f>
        <v>118</v>
      </c>
    </row>
    <row r="41" spans="2:7" ht="18" customHeight="1" x14ac:dyDescent="0.2">
      <c r="B41" s="1">
        <v>35</v>
      </c>
      <c r="C41" s="1" t="s">
        <v>38</v>
      </c>
      <c r="D41" s="6">
        <f>'入力表5-10'!AB40</f>
        <v>161</v>
      </c>
      <c r="E41" s="6">
        <f>'入力表5-10'!AC40</f>
        <v>218</v>
      </c>
      <c r="F41" s="6">
        <f t="shared" si="0"/>
        <v>379</v>
      </c>
      <c r="G41" s="6">
        <f>'入力表5-10'!AD40</f>
        <v>158</v>
      </c>
    </row>
    <row r="42" spans="2:7" ht="18" customHeight="1" x14ac:dyDescent="0.2">
      <c r="B42" s="1">
        <v>36</v>
      </c>
      <c r="C42" s="1" t="s">
        <v>39</v>
      </c>
      <c r="D42" s="6">
        <f>'入力表5-10'!AB41</f>
        <v>190</v>
      </c>
      <c r="E42" s="6">
        <f>'入力表5-10'!AC41</f>
        <v>213</v>
      </c>
      <c r="F42" s="6">
        <f t="shared" si="0"/>
        <v>403</v>
      </c>
      <c r="G42" s="6">
        <f>'入力表5-10'!AD41</f>
        <v>183</v>
      </c>
    </row>
    <row r="43" spans="2:7" ht="18" customHeight="1" x14ac:dyDescent="0.2">
      <c r="B43" s="1">
        <v>37</v>
      </c>
      <c r="C43" s="1" t="s">
        <v>40</v>
      </c>
      <c r="D43" s="6">
        <f>'入力表5-10'!AB42</f>
        <v>84</v>
      </c>
      <c r="E43" s="6">
        <f>'入力表5-10'!AC42</f>
        <v>88</v>
      </c>
      <c r="F43" s="6">
        <f t="shared" si="0"/>
        <v>172</v>
      </c>
      <c r="G43" s="6">
        <f>'入力表5-10'!AD42</f>
        <v>76</v>
      </c>
    </row>
    <row r="44" spans="2:7" ht="18" customHeight="1" x14ac:dyDescent="0.2">
      <c r="B44" s="1">
        <v>38</v>
      </c>
      <c r="C44" s="1" t="s">
        <v>41</v>
      </c>
      <c r="D44" s="6">
        <f>'入力表5-10'!AB43</f>
        <v>111</v>
      </c>
      <c r="E44" s="6">
        <f>'入力表5-10'!AC43</f>
        <v>125</v>
      </c>
      <c r="F44" s="6">
        <f t="shared" si="0"/>
        <v>236</v>
      </c>
      <c r="G44" s="6">
        <f>'入力表5-10'!AD43</f>
        <v>104</v>
      </c>
    </row>
    <row r="45" spans="2:7" ht="18" customHeight="1" x14ac:dyDescent="0.2">
      <c r="B45" s="3"/>
      <c r="C45" s="3"/>
      <c r="D45" s="3"/>
      <c r="E45" s="3"/>
      <c r="F45" s="3"/>
      <c r="G45" s="3"/>
    </row>
    <row r="46" spans="2:7" ht="18" customHeight="1" x14ac:dyDescent="0.2">
      <c r="B46" s="20" t="str">
        <f>"行政区別人口及び世帯数（"&amp;'入力表5-10'!B1&amp;'入力表5-10'!C1&amp;"年9月1日現在）"</f>
        <v>行政区別人口及び世帯数（令和6年9月1日現在）</v>
      </c>
      <c r="C46" s="20"/>
      <c r="D46" s="20"/>
      <c r="E46" s="20"/>
      <c r="F46" s="20"/>
      <c r="G46" s="20"/>
    </row>
    <row r="47" spans="2:7" ht="3" customHeight="1" x14ac:dyDescent="0.2">
      <c r="B47" s="8"/>
      <c r="C47" s="8"/>
      <c r="D47" s="8"/>
      <c r="E47" s="8"/>
      <c r="F47" s="8"/>
      <c r="G47" s="8"/>
    </row>
    <row r="48" spans="2:7" ht="18" customHeight="1" x14ac:dyDescent="0.2">
      <c r="B48" s="22" t="s">
        <v>87</v>
      </c>
      <c r="C48" s="22"/>
      <c r="D48" s="22"/>
      <c r="E48" s="22"/>
      <c r="F48" s="22"/>
      <c r="G48" s="22"/>
    </row>
    <row r="49" spans="2:7" ht="18" customHeight="1" x14ac:dyDescent="0.2">
      <c r="B49" s="21" t="s">
        <v>0</v>
      </c>
      <c r="C49" s="21"/>
      <c r="D49" s="21" t="s">
        <v>1</v>
      </c>
      <c r="E49" s="21"/>
      <c r="F49" s="21"/>
      <c r="G49" s="21" t="s">
        <v>2</v>
      </c>
    </row>
    <row r="50" spans="2:7" ht="18" customHeight="1" x14ac:dyDescent="0.2">
      <c r="B50" s="21"/>
      <c r="C50" s="21"/>
      <c r="D50" s="7" t="s">
        <v>84</v>
      </c>
      <c r="E50" s="7" t="s">
        <v>85</v>
      </c>
      <c r="F50" s="7" t="s">
        <v>3</v>
      </c>
      <c r="G50" s="21"/>
    </row>
    <row r="51" spans="2:7" ht="18" customHeight="1" x14ac:dyDescent="0.2">
      <c r="B51" s="1">
        <v>100</v>
      </c>
      <c r="C51" s="1" t="s">
        <v>42</v>
      </c>
      <c r="D51" s="6">
        <f>'入力表5-10'!AB44</f>
        <v>432</v>
      </c>
      <c r="E51" s="6">
        <f>'入力表5-10'!AC44</f>
        <v>534</v>
      </c>
      <c r="F51" s="6">
        <f t="shared" ref="F51" si="1">D51+E51</f>
        <v>966</v>
      </c>
      <c r="G51" s="6">
        <f>'入力表5-10'!AD44</f>
        <v>587</v>
      </c>
    </row>
    <row r="52" spans="2:7" ht="18" customHeight="1" x14ac:dyDescent="0.2">
      <c r="B52" s="1">
        <v>101</v>
      </c>
      <c r="C52" s="1" t="s">
        <v>43</v>
      </c>
      <c r="D52" s="6">
        <f>'入力表5-10'!AB45</f>
        <v>204</v>
      </c>
      <c r="E52" s="6">
        <f>'入力表5-10'!AC45</f>
        <v>201</v>
      </c>
      <c r="F52" s="6">
        <f t="shared" ref="F52:F92" si="2">D52+E52</f>
        <v>405</v>
      </c>
      <c r="G52" s="6">
        <f>'入力表5-10'!AD45</f>
        <v>196</v>
      </c>
    </row>
    <row r="53" spans="2:7" ht="18" customHeight="1" x14ac:dyDescent="0.2">
      <c r="B53" s="1">
        <v>102</v>
      </c>
      <c r="C53" s="1" t="s">
        <v>44</v>
      </c>
      <c r="D53" s="6">
        <f>'入力表5-10'!AB46</f>
        <v>418</v>
      </c>
      <c r="E53" s="6">
        <f>'入力表5-10'!AC46</f>
        <v>422</v>
      </c>
      <c r="F53" s="6">
        <f t="shared" si="2"/>
        <v>840</v>
      </c>
      <c r="G53" s="6">
        <f>'入力表5-10'!AD46</f>
        <v>441</v>
      </c>
    </row>
    <row r="54" spans="2:7" ht="18" customHeight="1" x14ac:dyDescent="0.2">
      <c r="B54" s="1">
        <v>103</v>
      </c>
      <c r="C54" s="1" t="s">
        <v>45</v>
      </c>
      <c r="D54" s="6">
        <f>'入力表5-10'!AB47</f>
        <v>619</v>
      </c>
      <c r="E54" s="6">
        <f>'入力表5-10'!AC47</f>
        <v>631</v>
      </c>
      <c r="F54" s="6">
        <f t="shared" si="2"/>
        <v>1250</v>
      </c>
      <c r="G54" s="6">
        <f>'入力表5-10'!AD47</f>
        <v>639</v>
      </c>
    </row>
    <row r="55" spans="2:7" ht="18" customHeight="1" x14ac:dyDescent="0.2">
      <c r="B55" s="1">
        <v>104</v>
      </c>
      <c r="C55" s="1" t="s">
        <v>46</v>
      </c>
      <c r="D55" s="6">
        <f>'入力表5-10'!AB48</f>
        <v>533</v>
      </c>
      <c r="E55" s="6">
        <f>'入力表5-10'!AC48</f>
        <v>517</v>
      </c>
      <c r="F55" s="6">
        <f t="shared" si="2"/>
        <v>1050</v>
      </c>
      <c r="G55" s="6">
        <f>'入力表5-10'!AD48</f>
        <v>526</v>
      </c>
    </row>
    <row r="56" spans="2:7" ht="18" customHeight="1" x14ac:dyDescent="0.2">
      <c r="B56" s="1">
        <v>105</v>
      </c>
      <c r="C56" s="1" t="s">
        <v>47</v>
      </c>
      <c r="D56" s="6">
        <f>'入力表5-10'!AB49</f>
        <v>513</v>
      </c>
      <c r="E56" s="6">
        <f>'入力表5-10'!AC49</f>
        <v>497</v>
      </c>
      <c r="F56" s="6">
        <f t="shared" si="2"/>
        <v>1010</v>
      </c>
      <c r="G56" s="6">
        <f>'入力表5-10'!AD49</f>
        <v>545</v>
      </c>
    </row>
    <row r="57" spans="2:7" ht="18" customHeight="1" x14ac:dyDescent="0.2">
      <c r="B57" s="1">
        <v>106</v>
      </c>
      <c r="C57" s="1" t="s">
        <v>48</v>
      </c>
      <c r="D57" s="6">
        <f>'入力表5-10'!AB50</f>
        <v>446</v>
      </c>
      <c r="E57" s="6">
        <f>'入力表5-10'!AC50</f>
        <v>494</v>
      </c>
      <c r="F57" s="6">
        <f t="shared" si="2"/>
        <v>940</v>
      </c>
      <c r="G57" s="6">
        <f>'入力表5-10'!AD50</f>
        <v>443</v>
      </c>
    </row>
    <row r="58" spans="2:7" ht="18" customHeight="1" x14ac:dyDescent="0.2">
      <c r="B58" s="1">
        <v>107</v>
      </c>
      <c r="C58" s="1" t="s">
        <v>49</v>
      </c>
      <c r="D58" s="6">
        <f>'入力表5-10'!AB51</f>
        <v>401</v>
      </c>
      <c r="E58" s="6">
        <f>'入力表5-10'!AC51</f>
        <v>397</v>
      </c>
      <c r="F58" s="6">
        <f t="shared" si="2"/>
        <v>798</v>
      </c>
      <c r="G58" s="6">
        <f>'入力表5-10'!AD51</f>
        <v>457</v>
      </c>
    </row>
    <row r="59" spans="2:7" ht="18" customHeight="1" x14ac:dyDescent="0.2">
      <c r="B59" s="1">
        <v>108</v>
      </c>
      <c r="C59" s="1" t="s">
        <v>50</v>
      </c>
      <c r="D59" s="6">
        <f>'入力表5-10'!AB52</f>
        <v>726</v>
      </c>
      <c r="E59" s="6">
        <f>'入力表5-10'!AC52</f>
        <v>827</v>
      </c>
      <c r="F59" s="6">
        <f t="shared" si="2"/>
        <v>1553</v>
      </c>
      <c r="G59" s="6">
        <f>'入力表5-10'!AD52</f>
        <v>765</v>
      </c>
    </row>
    <row r="60" spans="2:7" ht="18" customHeight="1" x14ac:dyDescent="0.2">
      <c r="B60" s="1">
        <v>109</v>
      </c>
      <c r="C60" s="1" t="s">
        <v>51</v>
      </c>
      <c r="D60" s="6">
        <f>'入力表5-10'!AB53</f>
        <v>857</v>
      </c>
      <c r="E60" s="6">
        <f>'入力表5-10'!AC53</f>
        <v>901</v>
      </c>
      <c r="F60" s="6">
        <f t="shared" si="2"/>
        <v>1758</v>
      </c>
      <c r="G60" s="6">
        <f>'入力表5-10'!AD53</f>
        <v>929</v>
      </c>
    </row>
    <row r="61" spans="2:7" ht="18" customHeight="1" x14ac:dyDescent="0.2">
      <c r="B61" s="1">
        <v>110</v>
      </c>
      <c r="C61" s="1" t="s">
        <v>52</v>
      </c>
      <c r="D61" s="6">
        <f>'入力表5-10'!AB54</f>
        <v>340</v>
      </c>
      <c r="E61" s="6">
        <f>'入力表5-10'!AC54</f>
        <v>378</v>
      </c>
      <c r="F61" s="6">
        <f t="shared" si="2"/>
        <v>718</v>
      </c>
      <c r="G61" s="6">
        <f>'入力表5-10'!AD54</f>
        <v>346</v>
      </c>
    </row>
    <row r="62" spans="2:7" ht="18" customHeight="1" x14ac:dyDescent="0.2">
      <c r="B62" s="1">
        <v>111</v>
      </c>
      <c r="C62" s="1" t="s">
        <v>53</v>
      </c>
      <c r="D62" s="6">
        <f>'入力表5-10'!AB55</f>
        <v>469</v>
      </c>
      <c r="E62" s="6">
        <f>'入力表5-10'!AC55</f>
        <v>481</v>
      </c>
      <c r="F62" s="6">
        <f t="shared" si="2"/>
        <v>950</v>
      </c>
      <c r="G62" s="6">
        <f>'入力表5-10'!AD55</f>
        <v>428</v>
      </c>
    </row>
    <row r="63" spans="2:7" ht="18" customHeight="1" x14ac:dyDescent="0.2">
      <c r="B63" s="1">
        <v>112</v>
      </c>
      <c r="C63" s="1" t="s">
        <v>54</v>
      </c>
      <c r="D63" s="6">
        <f>'入力表5-10'!AB56</f>
        <v>284</v>
      </c>
      <c r="E63" s="6">
        <f>'入力表5-10'!AC56</f>
        <v>350</v>
      </c>
      <c r="F63" s="6">
        <f t="shared" si="2"/>
        <v>634</v>
      </c>
      <c r="G63" s="6">
        <f>'入力表5-10'!AD56</f>
        <v>296</v>
      </c>
    </row>
    <row r="64" spans="2:7" ht="18" customHeight="1" x14ac:dyDescent="0.2">
      <c r="B64" s="1">
        <v>113</v>
      </c>
      <c r="C64" s="1" t="s">
        <v>55</v>
      </c>
      <c r="D64" s="6">
        <f>'入力表5-10'!AB57</f>
        <v>434</v>
      </c>
      <c r="E64" s="6">
        <f>'入力表5-10'!AC57</f>
        <v>517</v>
      </c>
      <c r="F64" s="6">
        <f t="shared" si="2"/>
        <v>951</v>
      </c>
      <c r="G64" s="6">
        <f>'入力表5-10'!AD57</f>
        <v>442</v>
      </c>
    </row>
    <row r="65" spans="2:7" ht="18" customHeight="1" x14ac:dyDescent="0.2">
      <c r="B65" s="1">
        <v>114</v>
      </c>
      <c r="C65" s="1" t="s">
        <v>56</v>
      </c>
      <c r="D65" s="6">
        <f>'入力表5-10'!AB58</f>
        <v>905</v>
      </c>
      <c r="E65" s="6">
        <f>'入力表5-10'!AC58</f>
        <v>1014</v>
      </c>
      <c r="F65" s="6">
        <f t="shared" si="2"/>
        <v>1919</v>
      </c>
      <c r="G65" s="6">
        <f>'入力表5-10'!AD58</f>
        <v>1021</v>
      </c>
    </row>
    <row r="66" spans="2:7" ht="18" customHeight="1" x14ac:dyDescent="0.2">
      <c r="B66" s="1">
        <v>115</v>
      </c>
      <c r="C66" s="1" t="s">
        <v>57</v>
      </c>
      <c r="D66" s="6">
        <f>'入力表5-10'!AB59</f>
        <v>1034</v>
      </c>
      <c r="E66" s="6">
        <f>'入力表5-10'!AC59</f>
        <v>1114</v>
      </c>
      <c r="F66" s="6">
        <f t="shared" si="2"/>
        <v>2148</v>
      </c>
      <c r="G66" s="6">
        <f>'入力表5-10'!AD59</f>
        <v>1136</v>
      </c>
    </row>
    <row r="67" spans="2:7" ht="18" customHeight="1" x14ac:dyDescent="0.2">
      <c r="B67" s="1">
        <v>116</v>
      </c>
      <c r="C67" s="1" t="s">
        <v>58</v>
      </c>
      <c r="D67" s="6">
        <f>'入力表5-10'!AB60</f>
        <v>714</v>
      </c>
      <c r="E67" s="6">
        <f>'入力表5-10'!AC60</f>
        <v>760</v>
      </c>
      <c r="F67" s="6">
        <f t="shared" si="2"/>
        <v>1474</v>
      </c>
      <c r="G67" s="6">
        <f>'入力表5-10'!AD60</f>
        <v>730</v>
      </c>
    </row>
    <row r="68" spans="2:7" ht="18" customHeight="1" x14ac:dyDescent="0.2">
      <c r="B68" s="1">
        <v>117</v>
      </c>
      <c r="C68" s="1" t="s">
        <v>59</v>
      </c>
      <c r="D68" s="6">
        <f>'入力表5-10'!AB61</f>
        <v>247</v>
      </c>
      <c r="E68" s="6">
        <f>'入力表5-10'!AC61</f>
        <v>223</v>
      </c>
      <c r="F68" s="6">
        <f t="shared" si="2"/>
        <v>470</v>
      </c>
      <c r="G68" s="6">
        <f>'入力表5-10'!AD61</f>
        <v>256</v>
      </c>
    </row>
    <row r="69" spans="2:7" ht="18" customHeight="1" x14ac:dyDescent="0.2">
      <c r="B69" s="1">
        <v>118</v>
      </c>
      <c r="C69" s="1" t="s">
        <v>60</v>
      </c>
      <c r="D69" s="6">
        <f>'入力表5-10'!AB62</f>
        <v>501</v>
      </c>
      <c r="E69" s="6">
        <f>'入力表5-10'!AC62</f>
        <v>518</v>
      </c>
      <c r="F69" s="6">
        <f t="shared" si="2"/>
        <v>1019</v>
      </c>
      <c r="G69" s="6">
        <f>'入力表5-10'!AD62</f>
        <v>469</v>
      </c>
    </row>
    <row r="70" spans="2:7" ht="18" customHeight="1" x14ac:dyDescent="0.2">
      <c r="B70" s="1">
        <v>119</v>
      </c>
      <c r="C70" s="1" t="s">
        <v>6</v>
      </c>
      <c r="D70" s="6">
        <f>'入力表5-10'!AB63</f>
        <v>575</v>
      </c>
      <c r="E70" s="6">
        <f>'入力表5-10'!AC63</f>
        <v>579</v>
      </c>
      <c r="F70" s="6">
        <f t="shared" si="2"/>
        <v>1154</v>
      </c>
      <c r="G70" s="6">
        <f>'入力表5-10'!AD63</f>
        <v>567</v>
      </c>
    </row>
    <row r="71" spans="2:7" ht="18" customHeight="1" x14ac:dyDescent="0.2">
      <c r="B71" s="1">
        <v>120</v>
      </c>
      <c r="C71" s="1" t="s">
        <v>61</v>
      </c>
      <c r="D71" s="6">
        <f>'入力表5-10'!AB64</f>
        <v>310</v>
      </c>
      <c r="E71" s="6">
        <f>'入力表5-10'!AC64</f>
        <v>325</v>
      </c>
      <c r="F71" s="6">
        <f t="shared" si="2"/>
        <v>635</v>
      </c>
      <c r="G71" s="6">
        <f>'入力表5-10'!AD64</f>
        <v>262</v>
      </c>
    </row>
    <row r="72" spans="2:7" ht="18" customHeight="1" x14ac:dyDescent="0.2">
      <c r="B72" s="1">
        <v>121</v>
      </c>
      <c r="C72" s="1" t="s">
        <v>62</v>
      </c>
      <c r="D72" s="6">
        <f>'入力表5-10'!AB65</f>
        <v>1081</v>
      </c>
      <c r="E72" s="6">
        <f>'入力表5-10'!AC65</f>
        <v>995</v>
      </c>
      <c r="F72" s="6">
        <f t="shared" si="2"/>
        <v>2076</v>
      </c>
      <c r="G72" s="6">
        <f>'入力表5-10'!AD65</f>
        <v>811</v>
      </c>
    </row>
    <row r="73" spans="2:7" ht="18" customHeight="1" x14ac:dyDescent="0.2">
      <c r="B73" s="1">
        <v>122</v>
      </c>
      <c r="C73" s="1" t="s">
        <v>63</v>
      </c>
      <c r="D73" s="6">
        <f>'入力表5-10'!AB66</f>
        <v>366</v>
      </c>
      <c r="E73" s="6">
        <f>'入力表5-10'!AC66</f>
        <v>362</v>
      </c>
      <c r="F73" s="6">
        <f t="shared" si="2"/>
        <v>728</v>
      </c>
      <c r="G73" s="6">
        <f>'入力表5-10'!AD66</f>
        <v>322</v>
      </c>
    </row>
    <row r="74" spans="2:7" ht="18" customHeight="1" x14ac:dyDescent="0.2">
      <c r="B74" s="1">
        <v>123</v>
      </c>
      <c r="C74" s="1" t="s">
        <v>64</v>
      </c>
      <c r="D74" s="6">
        <f>'入力表5-10'!AB67</f>
        <v>526</v>
      </c>
      <c r="E74" s="6">
        <f>'入力表5-10'!AC67</f>
        <v>468</v>
      </c>
      <c r="F74" s="6">
        <f t="shared" si="2"/>
        <v>994</v>
      </c>
      <c r="G74" s="6">
        <f>'入力表5-10'!AD67</f>
        <v>516</v>
      </c>
    </row>
    <row r="75" spans="2:7" ht="18" customHeight="1" x14ac:dyDescent="0.2">
      <c r="B75" s="1">
        <v>124</v>
      </c>
      <c r="C75" s="1" t="s">
        <v>65</v>
      </c>
      <c r="D75" s="6">
        <f>'入力表5-10'!AB68</f>
        <v>147</v>
      </c>
      <c r="E75" s="6">
        <f>'入力表5-10'!AC68</f>
        <v>147</v>
      </c>
      <c r="F75" s="6">
        <f t="shared" si="2"/>
        <v>294</v>
      </c>
      <c r="G75" s="6">
        <f>'入力表5-10'!AD68</f>
        <v>172</v>
      </c>
    </row>
    <row r="76" spans="2:7" ht="18" customHeight="1" x14ac:dyDescent="0.2">
      <c r="B76" s="1">
        <v>125</v>
      </c>
      <c r="C76" s="1" t="s">
        <v>66</v>
      </c>
      <c r="D76" s="6">
        <f>'入力表5-10'!AB69</f>
        <v>0</v>
      </c>
      <c r="E76" s="6">
        <f>'入力表5-10'!AC69</f>
        <v>0</v>
      </c>
      <c r="F76" s="6">
        <f t="shared" si="2"/>
        <v>0</v>
      </c>
      <c r="G76" s="6">
        <f>'入力表5-10'!AD69</f>
        <v>0</v>
      </c>
    </row>
    <row r="77" spans="2:7" ht="18" customHeight="1" x14ac:dyDescent="0.2">
      <c r="B77" s="1">
        <v>126</v>
      </c>
      <c r="C77" s="1" t="s">
        <v>67</v>
      </c>
      <c r="D77" s="6">
        <f>'入力表5-10'!AB70</f>
        <v>361</v>
      </c>
      <c r="E77" s="6">
        <f>'入力表5-10'!AC70</f>
        <v>375</v>
      </c>
      <c r="F77" s="6">
        <f t="shared" si="2"/>
        <v>736</v>
      </c>
      <c r="G77" s="6">
        <f>'入力表5-10'!AD70</f>
        <v>386</v>
      </c>
    </row>
    <row r="78" spans="2:7" ht="18" customHeight="1" x14ac:dyDescent="0.2">
      <c r="B78" s="1">
        <v>127</v>
      </c>
      <c r="C78" s="1" t="s">
        <v>68</v>
      </c>
      <c r="D78" s="6">
        <f>'入力表5-10'!AB71</f>
        <v>399</v>
      </c>
      <c r="E78" s="6">
        <f>'入力表5-10'!AC71</f>
        <v>459</v>
      </c>
      <c r="F78" s="6">
        <f t="shared" si="2"/>
        <v>858</v>
      </c>
      <c r="G78" s="6">
        <f>'入力表5-10'!AD71</f>
        <v>383</v>
      </c>
    </row>
    <row r="79" spans="2:7" ht="18" customHeight="1" x14ac:dyDescent="0.2">
      <c r="B79" s="1">
        <v>128</v>
      </c>
      <c r="C79" s="1" t="s">
        <v>69</v>
      </c>
      <c r="D79" s="6">
        <f>'入力表5-10'!AB72</f>
        <v>284</v>
      </c>
      <c r="E79" s="6">
        <f>'入力表5-10'!AC72</f>
        <v>269</v>
      </c>
      <c r="F79" s="6">
        <f t="shared" si="2"/>
        <v>553</v>
      </c>
      <c r="G79" s="6">
        <f>'入力表5-10'!AD72</f>
        <v>298</v>
      </c>
    </row>
    <row r="80" spans="2:7" ht="18" customHeight="1" x14ac:dyDescent="0.2">
      <c r="B80" s="1">
        <v>129</v>
      </c>
      <c r="C80" s="1" t="s">
        <v>70</v>
      </c>
      <c r="D80" s="6">
        <f>'入力表5-10'!AB73</f>
        <v>437</v>
      </c>
      <c r="E80" s="6">
        <f>'入力表5-10'!AC73</f>
        <v>472</v>
      </c>
      <c r="F80" s="6">
        <f t="shared" si="2"/>
        <v>909</v>
      </c>
      <c r="G80" s="6">
        <f>'入力表5-10'!AD73</f>
        <v>453</v>
      </c>
    </row>
    <row r="81" spans="2:7" ht="18" customHeight="1" x14ac:dyDescent="0.2">
      <c r="B81" s="1">
        <v>130</v>
      </c>
      <c r="C81" s="1" t="s">
        <v>71</v>
      </c>
      <c r="D81" s="6">
        <f>'入力表5-10'!AB74</f>
        <v>382</v>
      </c>
      <c r="E81" s="6">
        <f>'入力表5-10'!AC74</f>
        <v>436</v>
      </c>
      <c r="F81" s="6">
        <f t="shared" si="2"/>
        <v>818</v>
      </c>
      <c r="G81" s="6">
        <f>'入力表5-10'!AD74</f>
        <v>397</v>
      </c>
    </row>
    <row r="82" spans="2:7" ht="18" customHeight="1" x14ac:dyDescent="0.2">
      <c r="B82" s="1">
        <v>131</v>
      </c>
      <c r="C82" s="1" t="s">
        <v>72</v>
      </c>
      <c r="D82" s="6">
        <f>'入力表5-10'!AB75</f>
        <v>886</v>
      </c>
      <c r="E82" s="6">
        <f>'入力表5-10'!AC75</f>
        <v>1000</v>
      </c>
      <c r="F82" s="6">
        <f t="shared" si="2"/>
        <v>1886</v>
      </c>
      <c r="G82" s="6">
        <f>'入力表5-10'!AD75</f>
        <v>877</v>
      </c>
    </row>
    <row r="83" spans="2:7" ht="18" customHeight="1" x14ac:dyDescent="0.2">
      <c r="B83" s="1">
        <v>132</v>
      </c>
      <c r="C83" s="1" t="s">
        <v>73</v>
      </c>
      <c r="D83" s="6">
        <f>'入力表5-10'!AB76</f>
        <v>655</v>
      </c>
      <c r="E83" s="6">
        <f>'入力表5-10'!AC76</f>
        <v>714</v>
      </c>
      <c r="F83" s="6">
        <f t="shared" si="2"/>
        <v>1369</v>
      </c>
      <c r="G83" s="6">
        <f>'入力表5-10'!AD76</f>
        <v>650</v>
      </c>
    </row>
    <row r="84" spans="2:7" ht="18" customHeight="1" x14ac:dyDescent="0.2">
      <c r="B84" s="1">
        <v>133</v>
      </c>
      <c r="C84" s="1" t="s">
        <v>74</v>
      </c>
      <c r="D84" s="6">
        <f>'入力表5-10'!AB77</f>
        <v>440</v>
      </c>
      <c r="E84" s="6">
        <f>'入力表5-10'!AC77</f>
        <v>501</v>
      </c>
      <c r="F84" s="6">
        <f t="shared" si="2"/>
        <v>941</v>
      </c>
      <c r="G84" s="6">
        <f>'入力表5-10'!AD77</f>
        <v>436</v>
      </c>
    </row>
    <row r="85" spans="2:7" ht="18" customHeight="1" x14ac:dyDescent="0.2">
      <c r="B85" s="1">
        <v>134</v>
      </c>
      <c r="C85" s="1" t="s">
        <v>75</v>
      </c>
      <c r="D85" s="6">
        <f>'入力表5-10'!AB78</f>
        <v>225</v>
      </c>
      <c r="E85" s="6">
        <f>'入力表5-10'!AC78</f>
        <v>321</v>
      </c>
      <c r="F85" s="6">
        <f t="shared" si="2"/>
        <v>546</v>
      </c>
      <c r="G85" s="6">
        <f>'入力表5-10'!AD78</f>
        <v>250</v>
      </c>
    </row>
    <row r="86" spans="2:7" ht="18" customHeight="1" x14ac:dyDescent="0.2">
      <c r="B86" s="1">
        <v>135</v>
      </c>
      <c r="C86" s="1" t="s">
        <v>76</v>
      </c>
      <c r="D86" s="6">
        <f>'入力表5-10'!AB79</f>
        <v>986</v>
      </c>
      <c r="E86" s="6">
        <f>'入力表5-10'!AC79</f>
        <v>1046</v>
      </c>
      <c r="F86" s="6">
        <f t="shared" si="2"/>
        <v>2032</v>
      </c>
      <c r="G86" s="6">
        <f>'入力表5-10'!AD79</f>
        <v>816</v>
      </c>
    </row>
    <row r="87" spans="2:7" ht="18" customHeight="1" x14ac:dyDescent="0.2">
      <c r="B87" s="1">
        <v>136</v>
      </c>
      <c r="C87" s="1" t="s">
        <v>77</v>
      </c>
      <c r="D87" s="6">
        <f>'入力表5-10'!AB80</f>
        <v>597</v>
      </c>
      <c r="E87" s="6">
        <f>'入力表5-10'!AC80</f>
        <v>640</v>
      </c>
      <c r="F87" s="6">
        <f t="shared" si="2"/>
        <v>1237</v>
      </c>
      <c r="G87" s="6">
        <f>'入力表5-10'!AD80</f>
        <v>612</v>
      </c>
    </row>
    <row r="88" spans="2:7" ht="18" customHeight="1" x14ac:dyDescent="0.2">
      <c r="B88" s="1">
        <v>137</v>
      </c>
      <c r="C88" s="1" t="s">
        <v>78</v>
      </c>
      <c r="D88" s="6">
        <f>'入力表5-10'!AB81</f>
        <v>59</v>
      </c>
      <c r="E88" s="6">
        <f>'入力表5-10'!AC81</f>
        <v>71</v>
      </c>
      <c r="F88" s="6">
        <f t="shared" si="2"/>
        <v>130</v>
      </c>
      <c r="G88" s="6">
        <f>'入力表5-10'!AD81</f>
        <v>58</v>
      </c>
    </row>
    <row r="89" spans="2:7" ht="18" customHeight="1" x14ac:dyDescent="0.2">
      <c r="B89" s="1">
        <v>138</v>
      </c>
      <c r="C89" s="1" t="s">
        <v>79</v>
      </c>
      <c r="D89" s="6">
        <f>'入力表5-10'!AB82</f>
        <v>270</v>
      </c>
      <c r="E89" s="6">
        <f>'入力表5-10'!AC82</f>
        <v>296</v>
      </c>
      <c r="F89" s="6">
        <f t="shared" si="2"/>
        <v>566</v>
      </c>
      <c r="G89" s="6">
        <f>'入力表5-10'!AD82</f>
        <v>240</v>
      </c>
    </row>
    <row r="90" spans="2:7" ht="18" customHeight="1" x14ac:dyDescent="0.2">
      <c r="B90" s="1">
        <v>139</v>
      </c>
      <c r="C90" s="1" t="s">
        <v>80</v>
      </c>
      <c r="D90" s="6">
        <f>'入力表5-10'!AB83</f>
        <v>232</v>
      </c>
      <c r="E90" s="6">
        <f>'入力表5-10'!AC83</f>
        <v>234</v>
      </c>
      <c r="F90" s="6">
        <f t="shared" si="2"/>
        <v>466</v>
      </c>
      <c r="G90" s="6">
        <f>'入力表5-10'!AD83</f>
        <v>198</v>
      </c>
    </row>
    <row r="91" spans="2:7" ht="18" customHeight="1" x14ac:dyDescent="0.2">
      <c r="B91" s="1">
        <v>140</v>
      </c>
      <c r="C91" s="1" t="s">
        <v>81</v>
      </c>
      <c r="D91" s="6">
        <f>'入力表5-10'!AB84</f>
        <v>406</v>
      </c>
      <c r="E91" s="6">
        <f>'入力表5-10'!AC84</f>
        <v>431</v>
      </c>
      <c r="F91" s="6">
        <f t="shared" si="2"/>
        <v>837</v>
      </c>
      <c r="G91" s="6">
        <f>'入力表5-10'!AD84</f>
        <v>330</v>
      </c>
    </row>
    <row r="92" spans="2:7" ht="18" customHeight="1" x14ac:dyDescent="0.2">
      <c r="B92" s="1">
        <v>141</v>
      </c>
      <c r="C92" s="1" t="s">
        <v>82</v>
      </c>
      <c r="D92" s="6">
        <f>'入力表5-10'!AB85</f>
        <v>294</v>
      </c>
      <c r="E92" s="6">
        <f>'入力表5-10'!AC85</f>
        <v>331</v>
      </c>
      <c r="F92" s="6">
        <f t="shared" si="2"/>
        <v>625</v>
      </c>
      <c r="G92" s="6">
        <f>'入力表5-10'!AD85</f>
        <v>269</v>
      </c>
    </row>
    <row r="93" spans="2:7" ht="18" customHeight="1" x14ac:dyDescent="0.2">
      <c r="B93" s="4"/>
      <c r="C93" s="5"/>
      <c r="D93" s="9"/>
      <c r="E93" s="9"/>
      <c r="F93" s="9"/>
      <c r="G93" s="9"/>
    </row>
    <row r="94" spans="2:7" ht="18" customHeight="1" x14ac:dyDescent="0.2">
      <c r="B94" s="23" t="s">
        <v>83</v>
      </c>
      <c r="C94" s="24"/>
      <c r="D94" s="9">
        <f>SUM(D7:D44,D51:D92)</f>
        <v>39845</v>
      </c>
      <c r="E94" s="9">
        <f>SUM(E7:E44,E51:E92)</f>
        <v>42486</v>
      </c>
      <c r="F94" s="9">
        <f>SUM(F7:F44,F51:F92)</f>
        <v>82331</v>
      </c>
      <c r="G94" s="9">
        <f>SUM(G7:G44,G51:G92)</f>
        <v>38124</v>
      </c>
    </row>
  </sheetData>
  <mergeCells count="11">
    <mergeCell ref="B46:G46"/>
    <mergeCell ref="B2:G2"/>
    <mergeCell ref="B4:G4"/>
    <mergeCell ref="B5:C6"/>
    <mergeCell ref="D5:F5"/>
    <mergeCell ref="G5:G6"/>
    <mergeCell ref="B48:G48"/>
    <mergeCell ref="B49:C50"/>
    <mergeCell ref="D49:F49"/>
    <mergeCell ref="G49:G50"/>
    <mergeCell ref="B94:C94"/>
  </mergeCells>
  <phoneticPr fontId="18"/>
  <pageMargins left="0.70866141732283472" right="0.70866141732283472" top="0.47244094488188981" bottom="0.55118110236220474" header="0.31496062992125984" footer="0.31496062992125984"/>
  <pageSetup paperSize="9" scale="97" orientation="portrait" r:id="rId1"/>
  <rowBreaks count="1" manualBreakCount="1">
    <brk id="45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4AC30-6517-41C0-BAFB-8836EE8FDB9E}">
  <dimension ref="B1:G94"/>
  <sheetViews>
    <sheetView tabSelected="1" view="pageBreakPreview" topLeftCell="A93" zoomScaleNormal="10" zoomScaleSheetLayoutView="100" workbookViewId="0">
      <selection activeCell="F99" sqref="F99"/>
    </sheetView>
  </sheetViews>
  <sheetFormatPr defaultColWidth="9" defaultRowHeight="13" x14ac:dyDescent="0.2"/>
  <cols>
    <col min="1" max="1" width="9" style="2"/>
    <col min="2" max="2" width="4.453125" style="2" bestFit="1" customWidth="1"/>
    <col min="3" max="3" width="14.36328125" style="2" bestFit="1" customWidth="1"/>
    <col min="4" max="16384" width="9" style="2"/>
  </cols>
  <sheetData>
    <row r="1" spans="2:7" ht="6.75" customHeight="1" x14ac:dyDescent="0.2"/>
    <row r="2" spans="2:7" ht="26.25" customHeight="1" x14ac:dyDescent="0.2">
      <c r="B2" s="20" t="str">
        <f>"行政区別人口及び世帯数（"&amp;'入力表5-10'!B1&amp;'入力表5-10'!C1&amp;"年10月1日現在）"</f>
        <v>行政区別人口及び世帯数（令和6年10月1日現在）</v>
      </c>
      <c r="C2" s="20"/>
      <c r="D2" s="20"/>
      <c r="E2" s="20"/>
      <c r="F2" s="20"/>
      <c r="G2" s="20"/>
    </row>
    <row r="3" spans="2:7" ht="6.75" customHeight="1" x14ac:dyDescent="0.2">
      <c r="B3" s="18"/>
      <c r="C3" s="18"/>
      <c r="D3" s="18"/>
      <c r="E3" s="18"/>
      <c r="F3" s="18"/>
      <c r="G3" s="18"/>
    </row>
    <row r="4" spans="2:7" ht="27" customHeight="1" x14ac:dyDescent="0.2">
      <c r="B4" s="22" t="s">
        <v>86</v>
      </c>
      <c r="C4" s="22"/>
      <c r="D4" s="22"/>
      <c r="E4" s="22"/>
      <c r="F4" s="22"/>
      <c r="G4" s="22"/>
    </row>
    <row r="5" spans="2:7" ht="18" customHeight="1" x14ac:dyDescent="0.2">
      <c r="B5" s="21" t="s">
        <v>0</v>
      </c>
      <c r="C5" s="21"/>
      <c r="D5" s="21" t="s">
        <v>1</v>
      </c>
      <c r="E5" s="21"/>
      <c r="F5" s="21"/>
      <c r="G5" s="21" t="s">
        <v>2</v>
      </c>
    </row>
    <row r="6" spans="2:7" ht="18" customHeight="1" x14ac:dyDescent="0.2">
      <c r="B6" s="21"/>
      <c r="C6" s="21"/>
      <c r="D6" s="19" t="s">
        <v>84</v>
      </c>
      <c r="E6" s="19" t="s">
        <v>85</v>
      </c>
      <c r="F6" s="19" t="s">
        <v>3</v>
      </c>
      <c r="G6" s="21"/>
    </row>
    <row r="7" spans="2:7" ht="18" customHeight="1" x14ac:dyDescent="0.2">
      <c r="B7" s="1">
        <v>1</v>
      </c>
      <c r="C7" s="1" t="s">
        <v>4</v>
      </c>
      <c r="D7" s="6">
        <v>884</v>
      </c>
      <c r="E7" s="6">
        <v>880</v>
      </c>
      <c r="F7" s="6">
        <v>1764</v>
      </c>
      <c r="G7" s="6">
        <v>883</v>
      </c>
    </row>
    <row r="8" spans="2:7" ht="18" customHeight="1" x14ac:dyDescent="0.2">
      <c r="B8" s="1">
        <v>2</v>
      </c>
      <c r="C8" s="1" t="s">
        <v>5</v>
      </c>
      <c r="D8" s="6">
        <v>2685</v>
      </c>
      <c r="E8" s="6">
        <v>2781</v>
      </c>
      <c r="F8" s="6">
        <v>5466</v>
      </c>
      <c r="G8" s="6">
        <v>2363</v>
      </c>
    </row>
    <row r="9" spans="2:7" ht="18" customHeight="1" x14ac:dyDescent="0.2">
      <c r="B9" s="1">
        <v>3</v>
      </c>
      <c r="C9" s="1" t="s">
        <v>6</v>
      </c>
      <c r="D9" s="6">
        <v>1014</v>
      </c>
      <c r="E9" s="6">
        <v>900</v>
      </c>
      <c r="F9" s="6">
        <v>1914</v>
      </c>
      <c r="G9" s="6">
        <v>773</v>
      </c>
    </row>
    <row r="10" spans="2:7" ht="18" customHeight="1" x14ac:dyDescent="0.2">
      <c r="B10" s="1">
        <v>4</v>
      </c>
      <c r="C10" s="1" t="s">
        <v>7</v>
      </c>
      <c r="D10" s="6">
        <v>420</v>
      </c>
      <c r="E10" s="6">
        <v>481</v>
      </c>
      <c r="F10" s="6">
        <v>901</v>
      </c>
      <c r="G10" s="6">
        <v>461</v>
      </c>
    </row>
    <row r="11" spans="2:7" ht="18" customHeight="1" x14ac:dyDescent="0.2">
      <c r="B11" s="1">
        <v>5</v>
      </c>
      <c r="C11" s="1" t="s">
        <v>8</v>
      </c>
      <c r="D11" s="6">
        <v>0</v>
      </c>
      <c r="E11" s="6">
        <v>0</v>
      </c>
      <c r="F11" s="6">
        <v>0</v>
      </c>
      <c r="G11" s="6">
        <v>0</v>
      </c>
    </row>
    <row r="12" spans="2:7" ht="18" customHeight="1" x14ac:dyDescent="0.2">
      <c r="B12" s="1">
        <v>6</v>
      </c>
      <c r="C12" s="1" t="s">
        <v>9</v>
      </c>
      <c r="D12" s="6">
        <v>2680</v>
      </c>
      <c r="E12" s="6">
        <v>2780</v>
      </c>
      <c r="F12" s="6">
        <v>5460</v>
      </c>
      <c r="G12" s="6">
        <v>2396</v>
      </c>
    </row>
    <row r="13" spans="2:7" ht="18" customHeight="1" x14ac:dyDescent="0.2">
      <c r="B13" s="1">
        <v>7</v>
      </c>
      <c r="C13" s="1" t="s">
        <v>10</v>
      </c>
      <c r="D13" s="6">
        <v>1909</v>
      </c>
      <c r="E13" s="6">
        <v>2015</v>
      </c>
      <c r="F13" s="6">
        <v>3924</v>
      </c>
      <c r="G13" s="6">
        <v>1436</v>
      </c>
    </row>
    <row r="14" spans="2:7" ht="18" customHeight="1" x14ac:dyDescent="0.2">
      <c r="B14" s="1">
        <v>8</v>
      </c>
      <c r="C14" s="1" t="s">
        <v>11</v>
      </c>
      <c r="D14" s="6">
        <v>590</v>
      </c>
      <c r="E14" s="6">
        <v>626</v>
      </c>
      <c r="F14" s="6">
        <v>1216</v>
      </c>
      <c r="G14" s="6">
        <v>440</v>
      </c>
    </row>
    <row r="15" spans="2:7" ht="18" customHeight="1" x14ac:dyDescent="0.2">
      <c r="B15" s="1">
        <v>9</v>
      </c>
      <c r="C15" s="1" t="s">
        <v>12</v>
      </c>
      <c r="D15" s="6">
        <v>15</v>
      </c>
      <c r="E15" s="6">
        <v>12</v>
      </c>
      <c r="F15" s="6">
        <v>27</v>
      </c>
      <c r="G15" s="6">
        <v>14</v>
      </c>
    </row>
    <row r="16" spans="2:7" ht="18" customHeight="1" x14ac:dyDescent="0.2">
      <c r="B16" s="1">
        <v>10</v>
      </c>
      <c r="C16" s="1" t="s">
        <v>13</v>
      </c>
      <c r="D16" s="6">
        <v>1847</v>
      </c>
      <c r="E16" s="6">
        <v>2074</v>
      </c>
      <c r="F16" s="6">
        <v>3921</v>
      </c>
      <c r="G16" s="6">
        <v>1782</v>
      </c>
    </row>
    <row r="17" spans="2:7" ht="18" customHeight="1" x14ac:dyDescent="0.2">
      <c r="B17" s="1">
        <v>11</v>
      </c>
      <c r="C17" s="1" t="s">
        <v>14</v>
      </c>
      <c r="D17" s="6">
        <v>1048</v>
      </c>
      <c r="E17" s="6">
        <v>1093</v>
      </c>
      <c r="F17" s="6">
        <v>2141</v>
      </c>
      <c r="G17" s="6">
        <v>887</v>
      </c>
    </row>
    <row r="18" spans="2:7" ht="18" customHeight="1" x14ac:dyDescent="0.2">
      <c r="B18" s="1">
        <v>12</v>
      </c>
      <c r="C18" s="1" t="s">
        <v>15</v>
      </c>
      <c r="D18" s="6">
        <v>562</v>
      </c>
      <c r="E18" s="6">
        <v>631</v>
      </c>
      <c r="F18" s="6">
        <v>1193</v>
      </c>
      <c r="G18" s="6">
        <v>604</v>
      </c>
    </row>
    <row r="19" spans="2:7" ht="18" customHeight="1" x14ac:dyDescent="0.2">
      <c r="B19" s="1">
        <v>13</v>
      </c>
      <c r="C19" s="1" t="s">
        <v>16</v>
      </c>
      <c r="D19" s="6">
        <v>1249</v>
      </c>
      <c r="E19" s="6">
        <v>1241</v>
      </c>
      <c r="F19" s="6">
        <v>2490</v>
      </c>
      <c r="G19" s="6">
        <v>1179</v>
      </c>
    </row>
    <row r="20" spans="2:7" ht="18" customHeight="1" x14ac:dyDescent="0.2">
      <c r="B20" s="1">
        <v>14</v>
      </c>
      <c r="C20" s="1" t="s">
        <v>17</v>
      </c>
      <c r="D20" s="6">
        <v>70</v>
      </c>
      <c r="E20" s="6">
        <v>83</v>
      </c>
      <c r="F20" s="6">
        <v>153</v>
      </c>
      <c r="G20" s="6">
        <v>71</v>
      </c>
    </row>
    <row r="21" spans="2:7" ht="18" customHeight="1" x14ac:dyDescent="0.2">
      <c r="B21" s="1">
        <v>15</v>
      </c>
      <c r="C21" s="1" t="s">
        <v>18</v>
      </c>
      <c r="D21" s="6">
        <v>47</v>
      </c>
      <c r="E21" s="6">
        <v>48</v>
      </c>
      <c r="F21" s="6">
        <v>95</v>
      </c>
      <c r="G21" s="6">
        <v>47</v>
      </c>
    </row>
    <row r="22" spans="2:7" ht="18" customHeight="1" x14ac:dyDescent="0.2">
      <c r="B22" s="1">
        <v>16</v>
      </c>
      <c r="C22" s="1" t="s">
        <v>19</v>
      </c>
      <c r="D22" s="6">
        <v>87</v>
      </c>
      <c r="E22" s="6">
        <v>94</v>
      </c>
      <c r="F22" s="6">
        <v>181</v>
      </c>
      <c r="G22" s="6">
        <v>80</v>
      </c>
    </row>
    <row r="23" spans="2:7" ht="18" customHeight="1" x14ac:dyDescent="0.2">
      <c r="B23" s="1">
        <v>17</v>
      </c>
      <c r="C23" s="1" t="s">
        <v>20</v>
      </c>
      <c r="D23" s="6">
        <v>112</v>
      </c>
      <c r="E23" s="6">
        <v>128</v>
      </c>
      <c r="F23" s="6">
        <v>240</v>
      </c>
      <c r="G23" s="6">
        <v>108</v>
      </c>
    </row>
    <row r="24" spans="2:7" ht="18" customHeight="1" x14ac:dyDescent="0.2">
      <c r="B24" s="1">
        <v>18</v>
      </c>
      <c r="C24" s="1" t="s">
        <v>21</v>
      </c>
      <c r="D24" s="6">
        <v>98</v>
      </c>
      <c r="E24" s="6">
        <v>129</v>
      </c>
      <c r="F24" s="6">
        <v>227</v>
      </c>
      <c r="G24" s="6">
        <v>107</v>
      </c>
    </row>
    <row r="25" spans="2:7" ht="18" customHeight="1" x14ac:dyDescent="0.2">
      <c r="B25" s="1">
        <v>19</v>
      </c>
      <c r="C25" s="1" t="s">
        <v>22</v>
      </c>
      <c r="D25" s="6">
        <v>142</v>
      </c>
      <c r="E25" s="6">
        <v>169</v>
      </c>
      <c r="F25" s="6">
        <v>311</v>
      </c>
      <c r="G25" s="6">
        <v>140</v>
      </c>
    </row>
    <row r="26" spans="2:7" ht="18" customHeight="1" x14ac:dyDescent="0.2">
      <c r="B26" s="1">
        <v>20</v>
      </c>
      <c r="C26" s="1" t="s">
        <v>23</v>
      </c>
      <c r="D26" s="6">
        <v>182</v>
      </c>
      <c r="E26" s="6">
        <v>260</v>
      </c>
      <c r="F26" s="6">
        <v>442</v>
      </c>
      <c r="G26" s="6">
        <v>231</v>
      </c>
    </row>
    <row r="27" spans="2:7" ht="18" customHeight="1" x14ac:dyDescent="0.2">
      <c r="B27" s="1">
        <v>21</v>
      </c>
      <c r="C27" s="1" t="s">
        <v>24</v>
      </c>
      <c r="D27" s="6">
        <v>180</v>
      </c>
      <c r="E27" s="6">
        <v>262</v>
      </c>
      <c r="F27" s="6">
        <v>442</v>
      </c>
      <c r="G27" s="6">
        <v>228</v>
      </c>
    </row>
    <row r="28" spans="2:7" ht="18" customHeight="1" x14ac:dyDescent="0.2">
      <c r="B28" s="1">
        <v>22</v>
      </c>
      <c r="C28" s="1" t="s">
        <v>25</v>
      </c>
      <c r="D28" s="6">
        <v>290</v>
      </c>
      <c r="E28" s="6">
        <v>323</v>
      </c>
      <c r="F28" s="6">
        <v>613</v>
      </c>
      <c r="G28" s="6">
        <v>291</v>
      </c>
    </row>
    <row r="29" spans="2:7" ht="18" customHeight="1" x14ac:dyDescent="0.2">
      <c r="B29" s="1">
        <v>23</v>
      </c>
      <c r="C29" s="1" t="s">
        <v>26</v>
      </c>
      <c r="D29" s="6">
        <v>443</v>
      </c>
      <c r="E29" s="6">
        <v>479</v>
      </c>
      <c r="F29" s="6">
        <v>922</v>
      </c>
      <c r="G29" s="6">
        <v>386</v>
      </c>
    </row>
    <row r="30" spans="2:7" ht="18" customHeight="1" x14ac:dyDescent="0.2">
      <c r="B30" s="1">
        <v>24</v>
      </c>
      <c r="C30" s="1" t="s">
        <v>27</v>
      </c>
      <c r="D30" s="6">
        <v>324</v>
      </c>
      <c r="E30" s="6">
        <v>413</v>
      </c>
      <c r="F30" s="6">
        <v>737</v>
      </c>
      <c r="G30" s="6">
        <v>372</v>
      </c>
    </row>
    <row r="31" spans="2:7" ht="18" customHeight="1" x14ac:dyDescent="0.2">
      <c r="B31" s="1">
        <v>25</v>
      </c>
      <c r="C31" s="1" t="s">
        <v>28</v>
      </c>
      <c r="D31" s="6">
        <v>368</v>
      </c>
      <c r="E31" s="6">
        <v>424</v>
      </c>
      <c r="F31" s="6">
        <v>792</v>
      </c>
      <c r="G31" s="6">
        <v>380</v>
      </c>
    </row>
    <row r="32" spans="2:7" ht="18" customHeight="1" x14ac:dyDescent="0.2">
      <c r="B32" s="1">
        <v>26</v>
      </c>
      <c r="C32" s="1" t="s">
        <v>29</v>
      </c>
      <c r="D32" s="6">
        <v>269</v>
      </c>
      <c r="E32" s="6">
        <v>305</v>
      </c>
      <c r="F32" s="6">
        <v>574</v>
      </c>
      <c r="G32" s="6">
        <v>250</v>
      </c>
    </row>
    <row r="33" spans="2:7" ht="18" customHeight="1" x14ac:dyDescent="0.2">
      <c r="B33" s="1">
        <v>27</v>
      </c>
      <c r="C33" s="1" t="s">
        <v>30</v>
      </c>
      <c r="D33" s="6">
        <v>436</v>
      </c>
      <c r="E33" s="6">
        <v>466</v>
      </c>
      <c r="F33" s="6">
        <v>902</v>
      </c>
      <c r="G33" s="6">
        <v>433</v>
      </c>
    </row>
    <row r="34" spans="2:7" ht="18" customHeight="1" x14ac:dyDescent="0.2">
      <c r="B34" s="1">
        <v>28</v>
      </c>
      <c r="C34" s="1" t="s">
        <v>31</v>
      </c>
      <c r="D34" s="6">
        <v>291</v>
      </c>
      <c r="E34" s="6">
        <v>331</v>
      </c>
      <c r="F34" s="6">
        <v>622</v>
      </c>
      <c r="G34" s="6">
        <v>284</v>
      </c>
    </row>
    <row r="35" spans="2:7" ht="18" customHeight="1" x14ac:dyDescent="0.2">
      <c r="B35" s="1">
        <v>29</v>
      </c>
      <c r="C35" s="1" t="s">
        <v>32</v>
      </c>
      <c r="D35" s="6">
        <v>180</v>
      </c>
      <c r="E35" s="6">
        <v>204</v>
      </c>
      <c r="F35" s="6">
        <v>384</v>
      </c>
      <c r="G35" s="6">
        <v>202</v>
      </c>
    </row>
    <row r="36" spans="2:7" ht="18" customHeight="1" x14ac:dyDescent="0.2">
      <c r="B36" s="1">
        <v>30</v>
      </c>
      <c r="C36" s="1" t="s">
        <v>33</v>
      </c>
      <c r="D36" s="6">
        <v>153</v>
      </c>
      <c r="E36" s="6">
        <v>178</v>
      </c>
      <c r="F36" s="6">
        <v>331</v>
      </c>
      <c r="G36" s="6">
        <v>150</v>
      </c>
    </row>
    <row r="37" spans="2:7" ht="18" customHeight="1" x14ac:dyDescent="0.2">
      <c r="B37" s="1">
        <v>31</v>
      </c>
      <c r="C37" s="1" t="s">
        <v>34</v>
      </c>
      <c r="D37" s="6">
        <v>185</v>
      </c>
      <c r="E37" s="6">
        <v>201</v>
      </c>
      <c r="F37" s="6">
        <v>386</v>
      </c>
      <c r="G37" s="6">
        <v>202</v>
      </c>
    </row>
    <row r="38" spans="2:7" ht="18" customHeight="1" x14ac:dyDescent="0.2">
      <c r="B38" s="1">
        <v>32</v>
      </c>
      <c r="C38" s="1" t="s">
        <v>35</v>
      </c>
      <c r="D38" s="6">
        <v>219</v>
      </c>
      <c r="E38" s="6">
        <v>235</v>
      </c>
      <c r="F38" s="6">
        <v>454</v>
      </c>
      <c r="G38" s="6">
        <v>217</v>
      </c>
    </row>
    <row r="39" spans="2:7" ht="18" customHeight="1" x14ac:dyDescent="0.2">
      <c r="B39" s="1">
        <v>33</v>
      </c>
      <c r="C39" s="1" t="s">
        <v>36</v>
      </c>
      <c r="D39" s="6">
        <v>181</v>
      </c>
      <c r="E39" s="6">
        <v>182</v>
      </c>
      <c r="F39" s="6">
        <v>363</v>
      </c>
      <c r="G39" s="6">
        <v>148</v>
      </c>
    </row>
    <row r="40" spans="2:7" ht="18" customHeight="1" x14ac:dyDescent="0.2">
      <c r="B40" s="1">
        <v>34</v>
      </c>
      <c r="C40" s="1" t="s">
        <v>37</v>
      </c>
      <c r="D40" s="6">
        <v>133</v>
      </c>
      <c r="E40" s="6">
        <v>153</v>
      </c>
      <c r="F40" s="6">
        <v>286</v>
      </c>
      <c r="G40" s="6">
        <v>118</v>
      </c>
    </row>
    <row r="41" spans="2:7" ht="18" customHeight="1" x14ac:dyDescent="0.2">
      <c r="B41" s="1">
        <v>35</v>
      </c>
      <c r="C41" s="1" t="s">
        <v>38</v>
      </c>
      <c r="D41" s="6">
        <v>160</v>
      </c>
      <c r="E41" s="6">
        <v>215</v>
      </c>
      <c r="F41" s="6">
        <v>375</v>
      </c>
      <c r="G41" s="6">
        <v>158</v>
      </c>
    </row>
    <row r="42" spans="2:7" ht="18" customHeight="1" x14ac:dyDescent="0.2">
      <c r="B42" s="1">
        <v>36</v>
      </c>
      <c r="C42" s="1" t="s">
        <v>39</v>
      </c>
      <c r="D42" s="6">
        <v>191</v>
      </c>
      <c r="E42" s="6">
        <v>213</v>
      </c>
      <c r="F42" s="6">
        <v>404</v>
      </c>
      <c r="G42" s="6">
        <v>183</v>
      </c>
    </row>
    <row r="43" spans="2:7" ht="18" customHeight="1" x14ac:dyDescent="0.2">
      <c r="B43" s="1">
        <v>37</v>
      </c>
      <c r="C43" s="1" t="s">
        <v>40</v>
      </c>
      <c r="D43" s="6">
        <v>84</v>
      </c>
      <c r="E43" s="6">
        <v>87</v>
      </c>
      <c r="F43" s="6">
        <v>171</v>
      </c>
      <c r="G43" s="6">
        <v>75</v>
      </c>
    </row>
    <row r="44" spans="2:7" ht="18" customHeight="1" x14ac:dyDescent="0.2">
      <c r="B44" s="1">
        <v>38</v>
      </c>
      <c r="C44" s="1" t="s">
        <v>41</v>
      </c>
      <c r="D44" s="6">
        <v>112</v>
      </c>
      <c r="E44" s="6">
        <v>127</v>
      </c>
      <c r="F44" s="6">
        <v>239</v>
      </c>
      <c r="G44" s="6">
        <v>105</v>
      </c>
    </row>
    <row r="45" spans="2:7" ht="18" customHeight="1" x14ac:dyDescent="0.2">
      <c r="B45" s="3"/>
      <c r="C45" s="3"/>
      <c r="D45" s="3"/>
      <c r="E45" s="3"/>
      <c r="F45" s="3"/>
      <c r="G45" s="3"/>
    </row>
    <row r="46" spans="2:7" ht="18" customHeight="1" x14ac:dyDescent="0.2">
      <c r="B46" s="20" t="s">
        <v>103</v>
      </c>
      <c r="C46" s="20"/>
      <c r="D46" s="20"/>
      <c r="E46" s="20"/>
      <c r="F46" s="20"/>
      <c r="G46" s="20"/>
    </row>
    <row r="47" spans="2:7" ht="3" customHeight="1" x14ac:dyDescent="0.2">
      <c r="B47" s="18"/>
      <c r="C47" s="18"/>
      <c r="D47" s="18"/>
      <c r="E47" s="18"/>
      <c r="F47" s="18"/>
      <c r="G47" s="18"/>
    </row>
    <row r="48" spans="2:7" ht="18" customHeight="1" x14ac:dyDescent="0.2">
      <c r="B48" s="22" t="s">
        <v>87</v>
      </c>
      <c r="C48" s="22"/>
      <c r="D48" s="22"/>
      <c r="E48" s="22"/>
      <c r="F48" s="22"/>
      <c r="G48" s="22"/>
    </row>
    <row r="49" spans="2:7" ht="18" customHeight="1" x14ac:dyDescent="0.2">
      <c r="B49" s="21" t="s">
        <v>0</v>
      </c>
      <c r="C49" s="21"/>
      <c r="D49" s="21" t="s">
        <v>1</v>
      </c>
      <c r="E49" s="21"/>
      <c r="F49" s="21"/>
      <c r="G49" s="21" t="s">
        <v>2</v>
      </c>
    </row>
    <row r="50" spans="2:7" ht="18" customHeight="1" x14ac:dyDescent="0.2">
      <c r="B50" s="21"/>
      <c r="C50" s="21"/>
      <c r="D50" s="19" t="s">
        <v>84</v>
      </c>
      <c r="E50" s="19" t="s">
        <v>85</v>
      </c>
      <c r="F50" s="19" t="s">
        <v>3</v>
      </c>
      <c r="G50" s="21"/>
    </row>
    <row r="51" spans="2:7" ht="18" customHeight="1" x14ac:dyDescent="0.2">
      <c r="B51" s="1">
        <v>100</v>
      </c>
      <c r="C51" s="1" t="s">
        <v>42</v>
      </c>
      <c r="D51" s="6">
        <v>438</v>
      </c>
      <c r="E51" s="6">
        <v>533</v>
      </c>
      <c r="F51" s="6">
        <v>971</v>
      </c>
      <c r="G51" s="6">
        <v>593</v>
      </c>
    </row>
    <row r="52" spans="2:7" ht="18" customHeight="1" x14ac:dyDescent="0.2">
      <c r="B52" s="1">
        <v>101</v>
      </c>
      <c r="C52" s="1" t="s">
        <v>43</v>
      </c>
      <c r="D52" s="6">
        <v>202</v>
      </c>
      <c r="E52" s="6">
        <v>203</v>
      </c>
      <c r="F52" s="6">
        <v>405</v>
      </c>
      <c r="G52" s="6">
        <v>196</v>
      </c>
    </row>
    <row r="53" spans="2:7" ht="18" customHeight="1" x14ac:dyDescent="0.2">
      <c r="B53" s="1">
        <v>102</v>
      </c>
      <c r="C53" s="1" t="s">
        <v>44</v>
      </c>
      <c r="D53" s="6">
        <v>419</v>
      </c>
      <c r="E53" s="6">
        <v>422</v>
      </c>
      <c r="F53" s="6">
        <v>841</v>
      </c>
      <c r="G53" s="6">
        <v>441</v>
      </c>
    </row>
    <row r="54" spans="2:7" ht="18" customHeight="1" x14ac:dyDescent="0.2">
      <c r="B54" s="1">
        <v>103</v>
      </c>
      <c r="C54" s="1" t="s">
        <v>45</v>
      </c>
      <c r="D54" s="6">
        <v>621</v>
      </c>
      <c r="E54" s="6">
        <v>635</v>
      </c>
      <c r="F54" s="6">
        <v>1256</v>
      </c>
      <c r="G54" s="6">
        <v>645</v>
      </c>
    </row>
    <row r="55" spans="2:7" ht="18" customHeight="1" x14ac:dyDescent="0.2">
      <c r="B55" s="1">
        <v>104</v>
      </c>
      <c r="C55" s="1" t="s">
        <v>46</v>
      </c>
      <c r="D55" s="6">
        <v>536</v>
      </c>
      <c r="E55" s="6">
        <v>518</v>
      </c>
      <c r="F55" s="6">
        <v>1054</v>
      </c>
      <c r="G55" s="6">
        <v>527</v>
      </c>
    </row>
    <row r="56" spans="2:7" ht="18" customHeight="1" x14ac:dyDescent="0.2">
      <c r="B56" s="1">
        <v>105</v>
      </c>
      <c r="C56" s="1" t="s">
        <v>47</v>
      </c>
      <c r="D56" s="6">
        <v>517</v>
      </c>
      <c r="E56" s="6">
        <v>495</v>
      </c>
      <c r="F56" s="6">
        <v>1012</v>
      </c>
      <c r="G56" s="6">
        <v>546</v>
      </c>
    </row>
    <row r="57" spans="2:7" ht="18" customHeight="1" x14ac:dyDescent="0.2">
      <c r="B57" s="1">
        <v>106</v>
      </c>
      <c r="C57" s="1" t="s">
        <v>48</v>
      </c>
      <c r="D57" s="6">
        <v>444</v>
      </c>
      <c r="E57" s="6">
        <v>495</v>
      </c>
      <c r="F57" s="6">
        <v>939</v>
      </c>
      <c r="G57" s="6">
        <v>440</v>
      </c>
    </row>
    <row r="58" spans="2:7" ht="18" customHeight="1" x14ac:dyDescent="0.2">
      <c r="B58" s="1">
        <v>107</v>
      </c>
      <c r="C58" s="1" t="s">
        <v>49</v>
      </c>
      <c r="D58" s="6">
        <v>398</v>
      </c>
      <c r="E58" s="6">
        <v>395</v>
      </c>
      <c r="F58" s="6">
        <v>793</v>
      </c>
      <c r="G58" s="6">
        <v>451</v>
      </c>
    </row>
    <row r="59" spans="2:7" ht="18" customHeight="1" x14ac:dyDescent="0.2">
      <c r="B59" s="1">
        <v>108</v>
      </c>
      <c r="C59" s="1" t="s">
        <v>50</v>
      </c>
      <c r="D59" s="6">
        <v>728</v>
      </c>
      <c r="E59" s="6">
        <v>828</v>
      </c>
      <c r="F59" s="6">
        <v>1556</v>
      </c>
      <c r="G59" s="6">
        <v>769</v>
      </c>
    </row>
    <row r="60" spans="2:7" ht="18" customHeight="1" x14ac:dyDescent="0.2">
      <c r="B60" s="1">
        <v>109</v>
      </c>
      <c r="C60" s="1" t="s">
        <v>51</v>
      </c>
      <c r="D60" s="6">
        <v>855</v>
      </c>
      <c r="E60" s="6">
        <v>901</v>
      </c>
      <c r="F60" s="6">
        <v>1756</v>
      </c>
      <c r="G60" s="6">
        <v>928</v>
      </c>
    </row>
    <row r="61" spans="2:7" ht="18" customHeight="1" x14ac:dyDescent="0.2">
      <c r="B61" s="1">
        <v>110</v>
      </c>
      <c r="C61" s="1" t="s">
        <v>52</v>
      </c>
      <c r="D61" s="6">
        <v>338</v>
      </c>
      <c r="E61" s="6">
        <v>375</v>
      </c>
      <c r="F61" s="6">
        <v>713</v>
      </c>
      <c r="G61" s="6">
        <v>343</v>
      </c>
    </row>
    <row r="62" spans="2:7" ht="18" customHeight="1" x14ac:dyDescent="0.2">
      <c r="B62" s="1">
        <v>111</v>
      </c>
      <c r="C62" s="1" t="s">
        <v>53</v>
      </c>
      <c r="D62" s="6">
        <v>467</v>
      </c>
      <c r="E62" s="6">
        <v>478</v>
      </c>
      <c r="F62" s="6">
        <v>945</v>
      </c>
      <c r="G62" s="6">
        <v>425</v>
      </c>
    </row>
    <row r="63" spans="2:7" ht="18" customHeight="1" x14ac:dyDescent="0.2">
      <c r="B63" s="1">
        <v>112</v>
      </c>
      <c r="C63" s="1" t="s">
        <v>54</v>
      </c>
      <c r="D63" s="6">
        <v>287</v>
      </c>
      <c r="E63" s="6">
        <v>351</v>
      </c>
      <c r="F63" s="6">
        <v>638</v>
      </c>
      <c r="G63" s="6">
        <v>297</v>
      </c>
    </row>
    <row r="64" spans="2:7" ht="18" customHeight="1" x14ac:dyDescent="0.2">
      <c r="B64" s="1">
        <v>113</v>
      </c>
      <c r="C64" s="1" t="s">
        <v>55</v>
      </c>
      <c r="D64" s="6">
        <v>431</v>
      </c>
      <c r="E64" s="6">
        <v>515</v>
      </c>
      <c r="F64" s="6">
        <v>946</v>
      </c>
      <c r="G64" s="6">
        <v>442</v>
      </c>
    </row>
    <row r="65" spans="2:7" ht="18" customHeight="1" x14ac:dyDescent="0.2">
      <c r="B65" s="1">
        <v>114</v>
      </c>
      <c r="C65" s="1" t="s">
        <v>56</v>
      </c>
      <c r="D65" s="6">
        <v>902</v>
      </c>
      <c r="E65" s="6">
        <v>1011</v>
      </c>
      <c r="F65" s="6">
        <v>1913</v>
      </c>
      <c r="G65" s="6">
        <v>1019</v>
      </c>
    </row>
    <row r="66" spans="2:7" ht="18" customHeight="1" x14ac:dyDescent="0.2">
      <c r="B66" s="1">
        <v>115</v>
      </c>
      <c r="C66" s="1" t="s">
        <v>57</v>
      </c>
      <c r="D66" s="6">
        <v>1035</v>
      </c>
      <c r="E66" s="6">
        <v>1112</v>
      </c>
      <c r="F66" s="6">
        <v>2147</v>
      </c>
      <c r="G66" s="6">
        <v>1133</v>
      </c>
    </row>
    <row r="67" spans="2:7" ht="18" customHeight="1" x14ac:dyDescent="0.2">
      <c r="B67" s="1">
        <v>116</v>
      </c>
      <c r="C67" s="1" t="s">
        <v>58</v>
      </c>
      <c r="D67" s="6">
        <v>711</v>
      </c>
      <c r="E67" s="6">
        <v>762</v>
      </c>
      <c r="F67" s="6">
        <v>1473</v>
      </c>
      <c r="G67" s="6">
        <v>731</v>
      </c>
    </row>
    <row r="68" spans="2:7" ht="18" customHeight="1" x14ac:dyDescent="0.2">
      <c r="B68" s="1">
        <v>117</v>
      </c>
      <c r="C68" s="1" t="s">
        <v>59</v>
      </c>
      <c r="D68" s="6">
        <v>246</v>
      </c>
      <c r="E68" s="6">
        <v>219</v>
      </c>
      <c r="F68" s="6">
        <v>465</v>
      </c>
      <c r="G68" s="6">
        <v>254</v>
      </c>
    </row>
    <row r="69" spans="2:7" ht="18" customHeight="1" x14ac:dyDescent="0.2">
      <c r="B69" s="1">
        <v>118</v>
      </c>
      <c r="C69" s="1" t="s">
        <v>60</v>
      </c>
      <c r="D69" s="6">
        <v>502</v>
      </c>
      <c r="E69" s="6">
        <v>513</v>
      </c>
      <c r="F69" s="6">
        <v>1015</v>
      </c>
      <c r="G69" s="6">
        <v>465</v>
      </c>
    </row>
    <row r="70" spans="2:7" ht="18" customHeight="1" x14ac:dyDescent="0.2">
      <c r="B70" s="1">
        <v>119</v>
      </c>
      <c r="C70" s="1" t="s">
        <v>6</v>
      </c>
      <c r="D70" s="6">
        <v>573</v>
      </c>
      <c r="E70" s="6">
        <v>577</v>
      </c>
      <c r="F70" s="6">
        <v>1150</v>
      </c>
      <c r="G70" s="6">
        <v>564</v>
      </c>
    </row>
    <row r="71" spans="2:7" ht="18" customHeight="1" x14ac:dyDescent="0.2">
      <c r="B71" s="1">
        <v>120</v>
      </c>
      <c r="C71" s="1" t="s">
        <v>61</v>
      </c>
      <c r="D71" s="6">
        <v>311</v>
      </c>
      <c r="E71" s="6">
        <v>329</v>
      </c>
      <c r="F71" s="6">
        <v>640</v>
      </c>
      <c r="G71" s="6">
        <v>266</v>
      </c>
    </row>
    <row r="72" spans="2:7" ht="18" customHeight="1" x14ac:dyDescent="0.2">
      <c r="B72" s="1">
        <v>121</v>
      </c>
      <c r="C72" s="1" t="s">
        <v>62</v>
      </c>
      <c r="D72" s="6">
        <v>1087</v>
      </c>
      <c r="E72" s="6">
        <v>996</v>
      </c>
      <c r="F72" s="6">
        <v>2083</v>
      </c>
      <c r="G72" s="6">
        <v>815</v>
      </c>
    </row>
    <row r="73" spans="2:7" ht="18" customHeight="1" x14ac:dyDescent="0.2">
      <c r="B73" s="1">
        <v>122</v>
      </c>
      <c r="C73" s="1" t="s">
        <v>63</v>
      </c>
      <c r="D73" s="6">
        <v>366</v>
      </c>
      <c r="E73" s="6">
        <v>359</v>
      </c>
      <c r="F73" s="6">
        <v>725</v>
      </c>
      <c r="G73" s="6">
        <v>321</v>
      </c>
    </row>
    <row r="74" spans="2:7" ht="18" customHeight="1" x14ac:dyDescent="0.2">
      <c r="B74" s="1">
        <v>123</v>
      </c>
      <c r="C74" s="1" t="s">
        <v>64</v>
      </c>
      <c r="D74" s="6">
        <v>531</v>
      </c>
      <c r="E74" s="6">
        <v>470</v>
      </c>
      <c r="F74" s="6">
        <v>1001</v>
      </c>
      <c r="G74" s="6">
        <v>522</v>
      </c>
    </row>
    <row r="75" spans="2:7" ht="18" customHeight="1" x14ac:dyDescent="0.2">
      <c r="B75" s="1">
        <v>124</v>
      </c>
      <c r="C75" s="1" t="s">
        <v>65</v>
      </c>
      <c r="D75" s="6">
        <v>148</v>
      </c>
      <c r="E75" s="6">
        <v>149</v>
      </c>
      <c r="F75" s="6">
        <v>297</v>
      </c>
      <c r="G75" s="6">
        <v>175</v>
      </c>
    </row>
    <row r="76" spans="2:7" ht="18" customHeight="1" x14ac:dyDescent="0.2">
      <c r="B76" s="1">
        <v>125</v>
      </c>
      <c r="C76" s="1" t="s">
        <v>66</v>
      </c>
      <c r="D76" s="6">
        <v>0</v>
      </c>
      <c r="E76" s="6">
        <v>0</v>
      </c>
      <c r="F76" s="6">
        <v>0</v>
      </c>
      <c r="G76" s="6">
        <v>0</v>
      </c>
    </row>
    <row r="77" spans="2:7" ht="18" customHeight="1" x14ac:dyDescent="0.2">
      <c r="B77" s="1">
        <v>126</v>
      </c>
      <c r="C77" s="1" t="s">
        <v>67</v>
      </c>
      <c r="D77" s="6">
        <v>362</v>
      </c>
      <c r="E77" s="6">
        <v>372</v>
      </c>
      <c r="F77" s="6">
        <v>734</v>
      </c>
      <c r="G77" s="6">
        <v>383</v>
      </c>
    </row>
    <row r="78" spans="2:7" ht="18" customHeight="1" x14ac:dyDescent="0.2">
      <c r="B78" s="1">
        <v>127</v>
      </c>
      <c r="C78" s="1" t="s">
        <v>68</v>
      </c>
      <c r="D78" s="6">
        <v>400</v>
      </c>
      <c r="E78" s="6">
        <v>459</v>
      </c>
      <c r="F78" s="6">
        <v>859</v>
      </c>
      <c r="G78" s="6">
        <v>385</v>
      </c>
    </row>
    <row r="79" spans="2:7" ht="18" customHeight="1" x14ac:dyDescent="0.2">
      <c r="B79" s="1">
        <v>128</v>
      </c>
      <c r="C79" s="1" t="s">
        <v>69</v>
      </c>
      <c r="D79" s="6">
        <v>282</v>
      </c>
      <c r="E79" s="6">
        <v>268</v>
      </c>
      <c r="F79" s="6">
        <v>550</v>
      </c>
      <c r="G79" s="6">
        <v>295</v>
      </c>
    </row>
    <row r="80" spans="2:7" ht="18" customHeight="1" x14ac:dyDescent="0.2">
      <c r="B80" s="1">
        <v>129</v>
      </c>
      <c r="C80" s="1" t="s">
        <v>70</v>
      </c>
      <c r="D80" s="6">
        <v>439</v>
      </c>
      <c r="E80" s="6">
        <v>473</v>
      </c>
      <c r="F80" s="6">
        <v>912</v>
      </c>
      <c r="G80" s="6">
        <v>452</v>
      </c>
    </row>
    <row r="81" spans="2:7" ht="18" customHeight="1" x14ac:dyDescent="0.2">
      <c r="B81" s="1">
        <v>130</v>
      </c>
      <c r="C81" s="1" t="s">
        <v>71</v>
      </c>
      <c r="D81" s="6">
        <v>381</v>
      </c>
      <c r="E81" s="6">
        <v>435</v>
      </c>
      <c r="F81" s="6">
        <v>816</v>
      </c>
      <c r="G81" s="6">
        <v>395</v>
      </c>
    </row>
    <row r="82" spans="2:7" ht="18" customHeight="1" x14ac:dyDescent="0.2">
      <c r="B82" s="1">
        <v>131</v>
      </c>
      <c r="C82" s="1" t="s">
        <v>72</v>
      </c>
      <c r="D82" s="6">
        <v>879</v>
      </c>
      <c r="E82" s="6">
        <v>998</v>
      </c>
      <c r="F82" s="6">
        <v>1877</v>
      </c>
      <c r="G82" s="6">
        <v>876</v>
      </c>
    </row>
    <row r="83" spans="2:7" ht="18" customHeight="1" x14ac:dyDescent="0.2">
      <c r="B83" s="1">
        <v>132</v>
      </c>
      <c r="C83" s="1" t="s">
        <v>73</v>
      </c>
      <c r="D83" s="6">
        <v>653</v>
      </c>
      <c r="E83" s="6">
        <v>715</v>
      </c>
      <c r="F83" s="6">
        <v>1368</v>
      </c>
      <c r="G83" s="6">
        <v>651</v>
      </c>
    </row>
    <row r="84" spans="2:7" ht="18" customHeight="1" x14ac:dyDescent="0.2">
      <c r="B84" s="1">
        <v>133</v>
      </c>
      <c r="C84" s="1" t="s">
        <v>74</v>
      </c>
      <c r="D84" s="6">
        <v>440</v>
      </c>
      <c r="E84" s="6">
        <v>503</v>
      </c>
      <c r="F84" s="6">
        <v>943</v>
      </c>
      <c r="G84" s="6">
        <v>437</v>
      </c>
    </row>
    <row r="85" spans="2:7" ht="18" customHeight="1" x14ac:dyDescent="0.2">
      <c r="B85" s="1">
        <v>134</v>
      </c>
      <c r="C85" s="1" t="s">
        <v>75</v>
      </c>
      <c r="D85" s="6">
        <v>222</v>
      </c>
      <c r="E85" s="6">
        <v>318</v>
      </c>
      <c r="F85" s="6">
        <v>540</v>
      </c>
      <c r="G85" s="6">
        <v>247</v>
      </c>
    </row>
    <row r="86" spans="2:7" ht="18" customHeight="1" x14ac:dyDescent="0.2">
      <c r="B86" s="1">
        <v>135</v>
      </c>
      <c r="C86" s="1" t="s">
        <v>76</v>
      </c>
      <c r="D86" s="6">
        <v>982</v>
      </c>
      <c r="E86" s="6">
        <v>1047</v>
      </c>
      <c r="F86" s="6">
        <v>2029</v>
      </c>
      <c r="G86" s="6">
        <v>816</v>
      </c>
    </row>
    <row r="87" spans="2:7" ht="18" customHeight="1" x14ac:dyDescent="0.2">
      <c r="B87" s="1">
        <v>136</v>
      </c>
      <c r="C87" s="1" t="s">
        <v>77</v>
      </c>
      <c r="D87" s="6">
        <v>599</v>
      </c>
      <c r="E87" s="6">
        <v>646</v>
      </c>
      <c r="F87" s="6">
        <v>1245</v>
      </c>
      <c r="G87" s="6">
        <v>615</v>
      </c>
    </row>
    <row r="88" spans="2:7" ht="18" customHeight="1" x14ac:dyDescent="0.2">
      <c r="B88" s="1">
        <v>137</v>
      </c>
      <c r="C88" s="1" t="s">
        <v>78</v>
      </c>
      <c r="D88" s="6">
        <v>59</v>
      </c>
      <c r="E88" s="6">
        <v>72</v>
      </c>
      <c r="F88" s="6">
        <v>131</v>
      </c>
      <c r="G88" s="6">
        <v>59</v>
      </c>
    </row>
    <row r="89" spans="2:7" ht="18" customHeight="1" x14ac:dyDescent="0.2">
      <c r="B89" s="1">
        <v>138</v>
      </c>
      <c r="C89" s="1" t="s">
        <v>79</v>
      </c>
      <c r="D89" s="6">
        <v>270</v>
      </c>
      <c r="E89" s="6">
        <v>295</v>
      </c>
      <c r="F89" s="6">
        <v>565</v>
      </c>
      <c r="G89" s="6">
        <v>239</v>
      </c>
    </row>
    <row r="90" spans="2:7" ht="18" customHeight="1" x14ac:dyDescent="0.2">
      <c r="B90" s="1">
        <v>139</v>
      </c>
      <c r="C90" s="1" t="s">
        <v>80</v>
      </c>
      <c r="D90" s="6">
        <v>232</v>
      </c>
      <c r="E90" s="6">
        <v>232</v>
      </c>
      <c r="F90" s="6">
        <v>464</v>
      </c>
      <c r="G90" s="6">
        <v>196</v>
      </c>
    </row>
    <row r="91" spans="2:7" ht="18" customHeight="1" x14ac:dyDescent="0.2">
      <c r="B91" s="1">
        <v>140</v>
      </c>
      <c r="C91" s="1" t="s">
        <v>81</v>
      </c>
      <c r="D91" s="6">
        <v>403</v>
      </c>
      <c r="E91" s="6">
        <v>429</v>
      </c>
      <c r="F91" s="6">
        <v>832</v>
      </c>
      <c r="G91" s="6">
        <v>330</v>
      </c>
    </row>
    <row r="92" spans="2:7" ht="18" customHeight="1" x14ac:dyDescent="0.2">
      <c r="B92" s="1">
        <v>141</v>
      </c>
      <c r="C92" s="1" t="s">
        <v>82</v>
      </c>
      <c r="D92" s="6">
        <v>297</v>
      </c>
      <c r="E92" s="6">
        <v>332</v>
      </c>
      <c r="F92" s="6">
        <v>629</v>
      </c>
      <c r="G92" s="6">
        <v>269</v>
      </c>
    </row>
    <row r="93" spans="2:7" ht="18" customHeight="1" x14ac:dyDescent="0.2">
      <c r="B93" s="4"/>
      <c r="C93" s="5"/>
      <c r="D93" s="9"/>
      <c r="E93" s="9"/>
      <c r="F93" s="9"/>
      <c r="G93" s="9"/>
    </row>
    <row r="94" spans="2:7" ht="18" customHeight="1" x14ac:dyDescent="0.2">
      <c r="B94" s="23" t="s">
        <v>83</v>
      </c>
      <c r="C94" s="24"/>
      <c r="D94" s="9">
        <v>39833</v>
      </c>
      <c r="E94" s="9">
        <v>42458</v>
      </c>
      <c r="F94" s="9">
        <v>82291</v>
      </c>
      <c r="G94" s="9">
        <v>38137</v>
      </c>
    </row>
  </sheetData>
  <mergeCells count="11">
    <mergeCell ref="B48:G48"/>
    <mergeCell ref="B49:C50"/>
    <mergeCell ref="D49:F49"/>
    <mergeCell ref="G49:G50"/>
    <mergeCell ref="B94:C94"/>
    <mergeCell ref="B2:G2"/>
    <mergeCell ref="B4:G4"/>
    <mergeCell ref="B5:C6"/>
    <mergeCell ref="D5:F5"/>
    <mergeCell ref="G5:G6"/>
    <mergeCell ref="B46:G46"/>
  </mergeCells>
  <phoneticPr fontId="18"/>
  <pageMargins left="0.70866141732283472" right="0.70866141732283472" top="0.47244094488188981" bottom="0.55118110236220474" header="0.31496062992125984" footer="0.31496062992125984"/>
  <pageSetup paperSize="9" scale="93" orientation="portrait" r:id="rId1"/>
  <rowBreaks count="1" manualBreakCount="1">
    <brk id="45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G94"/>
  <sheetViews>
    <sheetView view="pageBreakPreview" zoomScaleNormal="10" zoomScaleSheetLayoutView="100" workbookViewId="0"/>
  </sheetViews>
  <sheetFormatPr defaultColWidth="9" defaultRowHeight="13" x14ac:dyDescent="0.2"/>
  <cols>
    <col min="1" max="1" width="9" style="2"/>
    <col min="2" max="2" width="4.453125" style="2" bestFit="1" customWidth="1"/>
    <col min="3" max="3" width="14.36328125" style="2" bestFit="1" customWidth="1"/>
    <col min="4" max="16384" width="9" style="2"/>
  </cols>
  <sheetData>
    <row r="1" spans="2:7" ht="6.75" customHeight="1" x14ac:dyDescent="0.2"/>
    <row r="2" spans="2:7" ht="26.25" customHeight="1" x14ac:dyDescent="0.2">
      <c r="B2" s="20" t="str">
        <f>"行政区別人口及び世帯数（"&amp;'入力表5-10'!B1&amp;'入力表5-10'!C1&amp;"年11月1日現在）"</f>
        <v>行政区別人口及び世帯数（令和6年11月1日現在）</v>
      </c>
      <c r="C2" s="20"/>
      <c r="D2" s="20"/>
      <c r="E2" s="20"/>
      <c r="F2" s="20"/>
      <c r="G2" s="20"/>
    </row>
    <row r="3" spans="2:7" ht="6.75" customHeight="1" x14ac:dyDescent="0.2">
      <c r="B3" s="8"/>
      <c r="C3" s="8"/>
      <c r="D3" s="8"/>
      <c r="E3" s="8"/>
      <c r="F3" s="8"/>
      <c r="G3" s="8"/>
    </row>
    <row r="4" spans="2:7" ht="27" customHeight="1" x14ac:dyDescent="0.2">
      <c r="B4" s="22" t="s">
        <v>86</v>
      </c>
      <c r="C4" s="22"/>
      <c r="D4" s="22"/>
      <c r="E4" s="22"/>
      <c r="F4" s="22"/>
      <c r="G4" s="22"/>
    </row>
    <row r="5" spans="2:7" ht="18" customHeight="1" x14ac:dyDescent="0.2">
      <c r="B5" s="21" t="s">
        <v>0</v>
      </c>
      <c r="C5" s="21"/>
      <c r="D5" s="21" t="s">
        <v>1</v>
      </c>
      <c r="E5" s="21"/>
      <c r="F5" s="21"/>
      <c r="G5" s="21" t="s">
        <v>2</v>
      </c>
    </row>
    <row r="6" spans="2:7" ht="18" customHeight="1" x14ac:dyDescent="0.2">
      <c r="B6" s="21"/>
      <c r="C6" s="21"/>
      <c r="D6" s="7" t="s">
        <v>84</v>
      </c>
      <c r="E6" s="7" t="s">
        <v>85</v>
      </c>
      <c r="F6" s="7" t="s">
        <v>3</v>
      </c>
      <c r="G6" s="21"/>
    </row>
    <row r="7" spans="2:7" ht="18" customHeight="1" x14ac:dyDescent="0.2">
      <c r="B7" s="1">
        <v>1</v>
      </c>
      <c r="C7" s="1" t="s">
        <v>4</v>
      </c>
      <c r="D7" s="6">
        <f>'入力表11-4'!D6</f>
        <v>0</v>
      </c>
      <c r="E7" s="6">
        <f>'入力表11-4'!E6</f>
        <v>0</v>
      </c>
      <c r="F7" s="6">
        <f>D7+E7</f>
        <v>0</v>
      </c>
      <c r="G7" s="6">
        <f>'入力表11-4'!F6</f>
        <v>0</v>
      </c>
    </row>
    <row r="8" spans="2:7" ht="18" customHeight="1" x14ac:dyDescent="0.2">
      <c r="B8" s="1">
        <v>2</v>
      </c>
      <c r="C8" s="1" t="s">
        <v>5</v>
      </c>
      <c r="D8" s="6">
        <f>'入力表11-4'!D7</f>
        <v>0</v>
      </c>
      <c r="E8" s="6">
        <f>'入力表11-4'!E7</f>
        <v>0</v>
      </c>
      <c r="F8" s="6">
        <f t="shared" ref="F8:F44" si="0">D8+E8</f>
        <v>0</v>
      </c>
      <c r="G8" s="6">
        <f>'入力表11-4'!F7</f>
        <v>0</v>
      </c>
    </row>
    <row r="9" spans="2:7" ht="18" customHeight="1" x14ac:dyDescent="0.2">
      <c r="B9" s="1">
        <v>3</v>
      </c>
      <c r="C9" s="1" t="s">
        <v>6</v>
      </c>
      <c r="D9" s="6">
        <f>'入力表11-4'!D8</f>
        <v>0</v>
      </c>
      <c r="E9" s="6">
        <f>'入力表11-4'!E8</f>
        <v>0</v>
      </c>
      <c r="F9" s="6">
        <f t="shared" si="0"/>
        <v>0</v>
      </c>
      <c r="G9" s="6">
        <f>'入力表11-4'!F8</f>
        <v>0</v>
      </c>
    </row>
    <row r="10" spans="2:7" ht="18" customHeight="1" x14ac:dyDescent="0.2">
      <c r="B10" s="1">
        <v>4</v>
      </c>
      <c r="C10" s="1" t="s">
        <v>7</v>
      </c>
      <c r="D10" s="6">
        <f>'入力表11-4'!D9</f>
        <v>0</v>
      </c>
      <c r="E10" s="6">
        <f>'入力表11-4'!E9</f>
        <v>0</v>
      </c>
      <c r="F10" s="6">
        <f t="shared" si="0"/>
        <v>0</v>
      </c>
      <c r="G10" s="6">
        <f>'入力表11-4'!F9</f>
        <v>0</v>
      </c>
    </row>
    <row r="11" spans="2:7" ht="18" customHeight="1" x14ac:dyDescent="0.2">
      <c r="B11" s="1">
        <v>5</v>
      </c>
      <c r="C11" s="1" t="s">
        <v>8</v>
      </c>
      <c r="D11" s="6">
        <f>'入力表11-4'!D10</f>
        <v>0</v>
      </c>
      <c r="E11" s="6">
        <f>'入力表11-4'!E10</f>
        <v>0</v>
      </c>
      <c r="F11" s="6">
        <f t="shared" si="0"/>
        <v>0</v>
      </c>
      <c r="G11" s="6">
        <f>'入力表11-4'!F10</f>
        <v>0</v>
      </c>
    </row>
    <row r="12" spans="2:7" ht="18" customHeight="1" x14ac:dyDescent="0.2">
      <c r="B12" s="1">
        <v>6</v>
      </c>
      <c r="C12" s="1" t="s">
        <v>9</v>
      </c>
      <c r="D12" s="6">
        <f>'入力表11-4'!D11</f>
        <v>0</v>
      </c>
      <c r="E12" s="6">
        <f>'入力表11-4'!E11</f>
        <v>0</v>
      </c>
      <c r="F12" s="6">
        <f t="shared" si="0"/>
        <v>0</v>
      </c>
      <c r="G12" s="6">
        <f>'入力表11-4'!F11</f>
        <v>0</v>
      </c>
    </row>
    <row r="13" spans="2:7" ht="18" customHeight="1" x14ac:dyDescent="0.2">
      <c r="B13" s="1">
        <v>7</v>
      </c>
      <c r="C13" s="1" t="s">
        <v>10</v>
      </c>
      <c r="D13" s="6">
        <f>'入力表11-4'!D12</f>
        <v>0</v>
      </c>
      <c r="E13" s="6">
        <f>'入力表11-4'!E12</f>
        <v>0</v>
      </c>
      <c r="F13" s="6">
        <f t="shared" si="0"/>
        <v>0</v>
      </c>
      <c r="G13" s="6">
        <f>'入力表11-4'!F12</f>
        <v>0</v>
      </c>
    </row>
    <row r="14" spans="2:7" ht="18" customHeight="1" x14ac:dyDescent="0.2">
      <c r="B14" s="1">
        <v>8</v>
      </c>
      <c r="C14" s="1" t="s">
        <v>11</v>
      </c>
      <c r="D14" s="6">
        <f>'入力表11-4'!D13</f>
        <v>0</v>
      </c>
      <c r="E14" s="6">
        <f>'入力表11-4'!E13</f>
        <v>0</v>
      </c>
      <c r="F14" s="6">
        <f t="shared" si="0"/>
        <v>0</v>
      </c>
      <c r="G14" s="6">
        <f>'入力表11-4'!F13</f>
        <v>0</v>
      </c>
    </row>
    <row r="15" spans="2:7" ht="18" customHeight="1" x14ac:dyDescent="0.2">
      <c r="B15" s="1">
        <v>9</v>
      </c>
      <c r="C15" s="1" t="s">
        <v>12</v>
      </c>
      <c r="D15" s="6">
        <f>'入力表11-4'!D14</f>
        <v>0</v>
      </c>
      <c r="E15" s="6">
        <f>'入力表11-4'!E14</f>
        <v>0</v>
      </c>
      <c r="F15" s="6">
        <f t="shared" si="0"/>
        <v>0</v>
      </c>
      <c r="G15" s="6">
        <f>'入力表11-4'!F14</f>
        <v>0</v>
      </c>
    </row>
    <row r="16" spans="2:7" ht="18" customHeight="1" x14ac:dyDescent="0.2">
      <c r="B16" s="1">
        <v>10</v>
      </c>
      <c r="C16" s="1" t="s">
        <v>13</v>
      </c>
      <c r="D16" s="6">
        <f>'入力表11-4'!D15</f>
        <v>0</v>
      </c>
      <c r="E16" s="6">
        <f>'入力表11-4'!E15</f>
        <v>0</v>
      </c>
      <c r="F16" s="6">
        <f t="shared" si="0"/>
        <v>0</v>
      </c>
      <c r="G16" s="6">
        <f>'入力表11-4'!F15</f>
        <v>0</v>
      </c>
    </row>
    <row r="17" spans="2:7" ht="18" customHeight="1" x14ac:dyDescent="0.2">
      <c r="B17" s="1">
        <v>11</v>
      </c>
      <c r="C17" s="1" t="s">
        <v>14</v>
      </c>
      <c r="D17" s="6">
        <f>'入力表11-4'!D16</f>
        <v>0</v>
      </c>
      <c r="E17" s="6">
        <f>'入力表11-4'!E16</f>
        <v>0</v>
      </c>
      <c r="F17" s="6">
        <f t="shared" si="0"/>
        <v>0</v>
      </c>
      <c r="G17" s="6">
        <f>'入力表11-4'!F16</f>
        <v>0</v>
      </c>
    </row>
    <row r="18" spans="2:7" ht="18" customHeight="1" x14ac:dyDescent="0.2">
      <c r="B18" s="1">
        <v>12</v>
      </c>
      <c r="C18" s="1" t="s">
        <v>15</v>
      </c>
      <c r="D18" s="6">
        <f>'入力表11-4'!D17</f>
        <v>0</v>
      </c>
      <c r="E18" s="6">
        <f>'入力表11-4'!E17</f>
        <v>0</v>
      </c>
      <c r="F18" s="6">
        <f t="shared" si="0"/>
        <v>0</v>
      </c>
      <c r="G18" s="6">
        <f>'入力表11-4'!F17</f>
        <v>0</v>
      </c>
    </row>
    <row r="19" spans="2:7" ht="18" customHeight="1" x14ac:dyDescent="0.2">
      <c r="B19" s="1">
        <v>13</v>
      </c>
      <c r="C19" s="1" t="s">
        <v>16</v>
      </c>
      <c r="D19" s="6">
        <f>'入力表11-4'!D18</f>
        <v>0</v>
      </c>
      <c r="E19" s="6">
        <f>'入力表11-4'!E18</f>
        <v>0</v>
      </c>
      <c r="F19" s="6">
        <f t="shared" si="0"/>
        <v>0</v>
      </c>
      <c r="G19" s="6">
        <f>'入力表11-4'!F18</f>
        <v>0</v>
      </c>
    </row>
    <row r="20" spans="2:7" ht="18" customHeight="1" x14ac:dyDescent="0.2">
      <c r="B20" s="1">
        <v>14</v>
      </c>
      <c r="C20" s="1" t="s">
        <v>17</v>
      </c>
      <c r="D20" s="6">
        <f>'入力表11-4'!D19</f>
        <v>0</v>
      </c>
      <c r="E20" s="6">
        <f>'入力表11-4'!E19</f>
        <v>0</v>
      </c>
      <c r="F20" s="6">
        <f t="shared" si="0"/>
        <v>0</v>
      </c>
      <c r="G20" s="6">
        <f>'入力表11-4'!F19</f>
        <v>0</v>
      </c>
    </row>
    <row r="21" spans="2:7" ht="18" customHeight="1" x14ac:dyDescent="0.2">
      <c r="B21" s="1">
        <v>15</v>
      </c>
      <c r="C21" s="1" t="s">
        <v>18</v>
      </c>
      <c r="D21" s="6">
        <f>'入力表11-4'!D20</f>
        <v>0</v>
      </c>
      <c r="E21" s="6">
        <f>'入力表11-4'!E20</f>
        <v>0</v>
      </c>
      <c r="F21" s="6">
        <f t="shared" si="0"/>
        <v>0</v>
      </c>
      <c r="G21" s="6">
        <f>'入力表11-4'!F20</f>
        <v>0</v>
      </c>
    </row>
    <row r="22" spans="2:7" ht="18" customHeight="1" x14ac:dyDescent="0.2">
      <c r="B22" s="1">
        <v>16</v>
      </c>
      <c r="C22" s="1" t="s">
        <v>19</v>
      </c>
      <c r="D22" s="6">
        <f>'入力表11-4'!D21</f>
        <v>0</v>
      </c>
      <c r="E22" s="6">
        <f>'入力表11-4'!E21</f>
        <v>0</v>
      </c>
      <c r="F22" s="6">
        <f t="shared" si="0"/>
        <v>0</v>
      </c>
      <c r="G22" s="6">
        <f>'入力表11-4'!F21</f>
        <v>0</v>
      </c>
    </row>
    <row r="23" spans="2:7" ht="18" customHeight="1" x14ac:dyDescent="0.2">
      <c r="B23" s="1">
        <v>17</v>
      </c>
      <c r="C23" s="1" t="s">
        <v>20</v>
      </c>
      <c r="D23" s="6">
        <f>'入力表11-4'!D22</f>
        <v>0</v>
      </c>
      <c r="E23" s="6">
        <f>'入力表11-4'!E22</f>
        <v>0</v>
      </c>
      <c r="F23" s="6">
        <f t="shared" si="0"/>
        <v>0</v>
      </c>
      <c r="G23" s="6">
        <f>'入力表11-4'!F22</f>
        <v>0</v>
      </c>
    </row>
    <row r="24" spans="2:7" ht="18" customHeight="1" x14ac:dyDescent="0.2">
      <c r="B24" s="1">
        <v>18</v>
      </c>
      <c r="C24" s="1" t="s">
        <v>21</v>
      </c>
      <c r="D24" s="6">
        <f>'入力表11-4'!D23</f>
        <v>0</v>
      </c>
      <c r="E24" s="6">
        <f>'入力表11-4'!E23</f>
        <v>0</v>
      </c>
      <c r="F24" s="6">
        <f t="shared" si="0"/>
        <v>0</v>
      </c>
      <c r="G24" s="6">
        <f>'入力表11-4'!F23</f>
        <v>0</v>
      </c>
    </row>
    <row r="25" spans="2:7" ht="18" customHeight="1" x14ac:dyDescent="0.2">
      <c r="B25" s="1">
        <v>19</v>
      </c>
      <c r="C25" s="1" t="s">
        <v>22</v>
      </c>
      <c r="D25" s="6">
        <f>'入力表11-4'!D24</f>
        <v>0</v>
      </c>
      <c r="E25" s="6">
        <f>'入力表11-4'!E24</f>
        <v>0</v>
      </c>
      <c r="F25" s="6">
        <f t="shared" si="0"/>
        <v>0</v>
      </c>
      <c r="G25" s="6">
        <f>'入力表11-4'!F24</f>
        <v>0</v>
      </c>
    </row>
    <row r="26" spans="2:7" ht="18" customHeight="1" x14ac:dyDescent="0.2">
      <c r="B26" s="1">
        <v>20</v>
      </c>
      <c r="C26" s="1" t="s">
        <v>23</v>
      </c>
      <c r="D26" s="6">
        <f>'入力表11-4'!D25</f>
        <v>0</v>
      </c>
      <c r="E26" s="6">
        <f>'入力表11-4'!E25</f>
        <v>0</v>
      </c>
      <c r="F26" s="6">
        <f t="shared" si="0"/>
        <v>0</v>
      </c>
      <c r="G26" s="6">
        <f>'入力表11-4'!F25</f>
        <v>0</v>
      </c>
    </row>
    <row r="27" spans="2:7" ht="18" customHeight="1" x14ac:dyDescent="0.2">
      <c r="B27" s="1">
        <v>21</v>
      </c>
      <c r="C27" s="1" t="s">
        <v>24</v>
      </c>
      <c r="D27" s="6">
        <f>'入力表11-4'!D26</f>
        <v>0</v>
      </c>
      <c r="E27" s="6">
        <f>'入力表11-4'!E26</f>
        <v>0</v>
      </c>
      <c r="F27" s="6">
        <f t="shared" si="0"/>
        <v>0</v>
      </c>
      <c r="G27" s="6">
        <f>'入力表11-4'!F26</f>
        <v>0</v>
      </c>
    </row>
    <row r="28" spans="2:7" ht="18" customHeight="1" x14ac:dyDescent="0.2">
      <c r="B28" s="1">
        <v>22</v>
      </c>
      <c r="C28" s="1" t="s">
        <v>25</v>
      </c>
      <c r="D28" s="6">
        <f>'入力表11-4'!D27</f>
        <v>0</v>
      </c>
      <c r="E28" s="6">
        <f>'入力表11-4'!E27</f>
        <v>0</v>
      </c>
      <c r="F28" s="6">
        <f t="shared" si="0"/>
        <v>0</v>
      </c>
      <c r="G28" s="6">
        <f>'入力表11-4'!F27</f>
        <v>0</v>
      </c>
    </row>
    <row r="29" spans="2:7" ht="18" customHeight="1" x14ac:dyDescent="0.2">
      <c r="B29" s="1">
        <v>23</v>
      </c>
      <c r="C29" s="1" t="s">
        <v>26</v>
      </c>
      <c r="D29" s="6">
        <f>'入力表11-4'!D28</f>
        <v>0</v>
      </c>
      <c r="E29" s="6">
        <f>'入力表11-4'!E28</f>
        <v>0</v>
      </c>
      <c r="F29" s="6">
        <f t="shared" si="0"/>
        <v>0</v>
      </c>
      <c r="G29" s="6">
        <f>'入力表11-4'!F28</f>
        <v>0</v>
      </c>
    </row>
    <row r="30" spans="2:7" ht="18" customHeight="1" x14ac:dyDescent="0.2">
      <c r="B30" s="1">
        <v>24</v>
      </c>
      <c r="C30" s="1" t="s">
        <v>27</v>
      </c>
      <c r="D30" s="6">
        <f>'入力表11-4'!D29</f>
        <v>0</v>
      </c>
      <c r="E30" s="6">
        <f>'入力表11-4'!E29</f>
        <v>0</v>
      </c>
      <c r="F30" s="6">
        <f t="shared" si="0"/>
        <v>0</v>
      </c>
      <c r="G30" s="6">
        <f>'入力表11-4'!F29</f>
        <v>0</v>
      </c>
    </row>
    <row r="31" spans="2:7" ht="18" customHeight="1" x14ac:dyDescent="0.2">
      <c r="B31" s="1">
        <v>25</v>
      </c>
      <c r="C31" s="1" t="s">
        <v>28</v>
      </c>
      <c r="D31" s="6">
        <f>'入力表11-4'!D30</f>
        <v>0</v>
      </c>
      <c r="E31" s="6">
        <f>'入力表11-4'!E30</f>
        <v>0</v>
      </c>
      <c r="F31" s="6">
        <f t="shared" si="0"/>
        <v>0</v>
      </c>
      <c r="G31" s="6">
        <f>'入力表11-4'!F30</f>
        <v>0</v>
      </c>
    </row>
    <row r="32" spans="2:7" ht="18" customHeight="1" x14ac:dyDescent="0.2">
      <c r="B32" s="1">
        <v>26</v>
      </c>
      <c r="C32" s="1" t="s">
        <v>29</v>
      </c>
      <c r="D32" s="6">
        <f>'入力表11-4'!D31</f>
        <v>0</v>
      </c>
      <c r="E32" s="6">
        <f>'入力表11-4'!E31</f>
        <v>0</v>
      </c>
      <c r="F32" s="6">
        <f t="shared" si="0"/>
        <v>0</v>
      </c>
      <c r="G32" s="6">
        <f>'入力表11-4'!F31</f>
        <v>0</v>
      </c>
    </row>
    <row r="33" spans="2:7" ht="18" customHeight="1" x14ac:dyDescent="0.2">
      <c r="B33" s="1">
        <v>27</v>
      </c>
      <c r="C33" s="1" t="s">
        <v>30</v>
      </c>
      <c r="D33" s="6">
        <f>'入力表11-4'!D32</f>
        <v>0</v>
      </c>
      <c r="E33" s="6">
        <f>'入力表11-4'!E32</f>
        <v>0</v>
      </c>
      <c r="F33" s="6">
        <f t="shared" si="0"/>
        <v>0</v>
      </c>
      <c r="G33" s="6">
        <f>'入力表11-4'!F32</f>
        <v>0</v>
      </c>
    </row>
    <row r="34" spans="2:7" ht="18" customHeight="1" x14ac:dyDescent="0.2">
      <c r="B34" s="1">
        <v>28</v>
      </c>
      <c r="C34" s="1" t="s">
        <v>31</v>
      </c>
      <c r="D34" s="6">
        <f>'入力表11-4'!D33</f>
        <v>0</v>
      </c>
      <c r="E34" s="6">
        <f>'入力表11-4'!E33</f>
        <v>0</v>
      </c>
      <c r="F34" s="6">
        <f t="shared" si="0"/>
        <v>0</v>
      </c>
      <c r="G34" s="6">
        <f>'入力表11-4'!F33</f>
        <v>0</v>
      </c>
    </row>
    <row r="35" spans="2:7" ht="18" customHeight="1" x14ac:dyDescent="0.2">
      <c r="B35" s="1">
        <v>29</v>
      </c>
      <c r="C35" s="1" t="s">
        <v>32</v>
      </c>
      <c r="D35" s="6">
        <f>'入力表11-4'!D34</f>
        <v>0</v>
      </c>
      <c r="E35" s="6">
        <f>'入力表11-4'!E34</f>
        <v>0</v>
      </c>
      <c r="F35" s="6">
        <f t="shared" si="0"/>
        <v>0</v>
      </c>
      <c r="G35" s="6">
        <f>'入力表11-4'!F34</f>
        <v>0</v>
      </c>
    </row>
    <row r="36" spans="2:7" ht="18" customHeight="1" x14ac:dyDescent="0.2">
      <c r="B36" s="1">
        <v>30</v>
      </c>
      <c r="C36" s="1" t="s">
        <v>33</v>
      </c>
      <c r="D36" s="6">
        <f>'入力表11-4'!D35</f>
        <v>0</v>
      </c>
      <c r="E36" s="6">
        <f>'入力表11-4'!E35</f>
        <v>0</v>
      </c>
      <c r="F36" s="6">
        <f t="shared" si="0"/>
        <v>0</v>
      </c>
      <c r="G36" s="6">
        <f>'入力表11-4'!F35</f>
        <v>0</v>
      </c>
    </row>
    <row r="37" spans="2:7" ht="18" customHeight="1" x14ac:dyDescent="0.2">
      <c r="B37" s="1">
        <v>31</v>
      </c>
      <c r="C37" s="1" t="s">
        <v>34</v>
      </c>
      <c r="D37" s="6">
        <f>'入力表11-4'!D36</f>
        <v>0</v>
      </c>
      <c r="E37" s="6">
        <f>'入力表11-4'!E36</f>
        <v>0</v>
      </c>
      <c r="F37" s="6">
        <f t="shared" si="0"/>
        <v>0</v>
      </c>
      <c r="G37" s="6">
        <f>'入力表11-4'!F36</f>
        <v>0</v>
      </c>
    </row>
    <row r="38" spans="2:7" ht="18" customHeight="1" x14ac:dyDescent="0.2">
      <c r="B38" s="1">
        <v>32</v>
      </c>
      <c r="C38" s="1" t="s">
        <v>35</v>
      </c>
      <c r="D38" s="6">
        <f>'入力表11-4'!D37</f>
        <v>0</v>
      </c>
      <c r="E38" s="6">
        <f>'入力表11-4'!E37</f>
        <v>0</v>
      </c>
      <c r="F38" s="6">
        <f t="shared" si="0"/>
        <v>0</v>
      </c>
      <c r="G38" s="6">
        <f>'入力表11-4'!F37</f>
        <v>0</v>
      </c>
    </row>
    <row r="39" spans="2:7" ht="18" customHeight="1" x14ac:dyDescent="0.2">
      <c r="B39" s="1">
        <v>33</v>
      </c>
      <c r="C39" s="1" t="s">
        <v>36</v>
      </c>
      <c r="D39" s="6">
        <f>'入力表11-4'!D38</f>
        <v>0</v>
      </c>
      <c r="E39" s="6">
        <f>'入力表11-4'!E38</f>
        <v>0</v>
      </c>
      <c r="F39" s="6">
        <f t="shared" si="0"/>
        <v>0</v>
      </c>
      <c r="G39" s="6">
        <f>'入力表11-4'!F38</f>
        <v>0</v>
      </c>
    </row>
    <row r="40" spans="2:7" ht="18" customHeight="1" x14ac:dyDescent="0.2">
      <c r="B40" s="1">
        <v>34</v>
      </c>
      <c r="C40" s="1" t="s">
        <v>37</v>
      </c>
      <c r="D40" s="6">
        <f>'入力表11-4'!D39</f>
        <v>0</v>
      </c>
      <c r="E40" s="6">
        <f>'入力表11-4'!E39</f>
        <v>0</v>
      </c>
      <c r="F40" s="6">
        <f t="shared" si="0"/>
        <v>0</v>
      </c>
      <c r="G40" s="6">
        <f>'入力表11-4'!F39</f>
        <v>0</v>
      </c>
    </row>
    <row r="41" spans="2:7" ht="18" customHeight="1" x14ac:dyDescent="0.2">
      <c r="B41" s="1">
        <v>35</v>
      </c>
      <c r="C41" s="1" t="s">
        <v>38</v>
      </c>
      <c r="D41" s="6">
        <f>'入力表11-4'!D40</f>
        <v>0</v>
      </c>
      <c r="E41" s="6">
        <f>'入力表11-4'!E40</f>
        <v>0</v>
      </c>
      <c r="F41" s="6">
        <f t="shared" si="0"/>
        <v>0</v>
      </c>
      <c r="G41" s="6">
        <f>'入力表11-4'!F40</f>
        <v>0</v>
      </c>
    </row>
    <row r="42" spans="2:7" ht="18" customHeight="1" x14ac:dyDescent="0.2">
      <c r="B42" s="1">
        <v>36</v>
      </c>
      <c r="C42" s="1" t="s">
        <v>39</v>
      </c>
      <c r="D42" s="6">
        <f>'入力表11-4'!D41</f>
        <v>0</v>
      </c>
      <c r="E42" s="6">
        <f>'入力表11-4'!E41</f>
        <v>0</v>
      </c>
      <c r="F42" s="6">
        <f t="shared" si="0"/>
        <v>0</v>
      </c>
      <c r="G42" s="6">
        <f>'入力表11-4'!F41</f>
        <v>0</v>
      </c>
    </row>
    <row r="43" spans="2:7" ht="18" customHeight="1" x14ac:dyDescent="0.2">
      <c r="B43" s="1">
        <v>37</v>
      </c>
      <c r="C43" s="1" t="s">
        <v>40</v>
      </c>
      <c r="D43" s="6">
        <f>'入力表11-4'!D42</f>
        <v>0</v>
      </c>
      <c r="E43" s="6">
        <f>'入力表11-4'!E42</f>
        <v>0</v>
      </c>
      <c r="F43" s="6">
        <f t="shared" si="0"/>
        <v>0</v>
      </c>
      <c r="G43" s="6">
        <f>'入力表11-4'!F42</f>
        <v>0</v>
      </c>
    </row>
    <row r="44" spans="2:7" ht="18" customHeight="1" x14ac:dyDescent="0.2">
      <c r="B44" s="1">
        <v>38</v>
      </c>
      <c r="C44" s="1" t="s">
        <v>41</v>
      </c>
      <c r="D44" s="6">
        <f>'入力表11-4'!D43</f>
        <v>0</v>
      </c>
      <c r="E44" s="6">
        <f>'入力表11-4'!E43</f>
        <v>0</v>
      </c>
      <c r="F44" s="6">
        <f t="shared" si="0"/>
        <v>0</v>
      </c>
      <c r="G44" s="6">
        <f>'入力表11-4'!F43</f>
        <v>0</v>
      </c>
    </row>
    <row r="45" spans="2:7" ht="18" customHeight="1" x14ac:dyDescent="0.2">
      <c r="B45" s="3"/>
      <c r="C45" s="3"/>
      <c r="D45" s="3"/>
      <c r="E45" s="3"/>
      <c r="F45" s="3"/>
      <c r="G45" s="3"/>
    </row>
    <row r="46" spans="2:7" ht="18" customHeight="1" x14ac:dyDescent="0.2">
      <c r="B46" s="20" t="str">
        <f>"行政区別人口及び世帯数（"&amp;'入力表5-10'!B1&amp;'入力表5-10'!C1&amp;"年11月1日現在）"</f>
        <v>行政区別人口及び世帯数（令和6年11月1日現在）</v>
      </c>
      <c r="C46" s="20"/>
      <c r="D46" s="20"/>
      <c r="E46" s="20"/>
      <c r="F46" s="20"/>
      <c r="G46" s="20"/>
    </row>
    <row r="47" spans="2:7" ht="3" customHeight="1" x14ac:dyDescent="0.2">
      <c r="B47" s="8"/>
      <c r="C47" s="8"/>
      <c r="D47" s="8"/>
      <c r="E47" s="8"/>
      <c r="F47" s="8"/>
      <c r="G47" s="8"/>
    </row>
    <row r="48" spans="2:7" ht="18" customHeight="1" x14ac:dyDescent="0.2">
      <c r="B48" s="22" t="s">
        <v>87</v>
      </c>
      <c r="C48" s="22"/>
      <c r="D48" s="22"/>
      <c r="E48" s="22"/>
      <c r="F48" s="22"/>
      <c r="G48" s="22"/>
    </row>
    <row r="49" spans="2:7" ht="18" customHeight="1" x14ac:dyDescent="0.2">
      <c r="B49" s="21" t="s">
        <v>0</v>
      </c>
      <c r="C49" s="21"/>
      <c r="D49" s="21" t="s">
        <v>1</v>
      </c>
      <c r="E49" s="21"/>
      <c r="F49" s="21"/>
      <c r="G49" s="21" t="s">
        <v>2</v>
      </c>
    </row>
    <row r="50" spans="2:7" ht="18" customHeight="1" x14ac:dyDescent="0.2">
      <c r="B50" s="21"/>
      <c r="C50" s="21"/>
      <c r="D50" s="7" t="s">
        <v>84</v>
      </c>
      <c r="E50" s="7" t="s">
        <v>85</v>
      </c>
      <c r="F50" s="7" t="s">
        <v>3</v>
      </c>
      <c r="G50" s="21"/>
    </row>
    <row r="51" spans="2:7" ht="18" customHeight="1" x14ac:dyDescent="0.2">
      <c r="B51" s="1">
        <v>100</v>
      </c>
      <c r="C51" s="1" t="s">
        <v>42</v>
      </c>
      <c r="D51" s="6">
        <f>'入力表11-4'!D44</f>
        <v>0</v>
      </c>
      <c r="E51" s="6">
        <f>'入力表11-4'!E44</f>
        <v>0</v>
      </c>
      <c r="F51" s="6">
        <f t="shared" ref="F51" si="1">D51+E51</f>
        <v>0</v>
      </c>
      <c r="G51" s="6">
        <f>'入力表11-4'!F44</f>
        <v>0</v>
      </c>
    </row>
    <row r="52" spans="2:7" ht="18" customHeight="1" x14ac:dyDescent="0.2">
      <c r="B52" s="1">
        <v>101</v>
      </c>
      <c r="C52" s="1" t="s">
        <v>43</v>
      </c>
      <c r="D52" s="6">
        <f>'入力表11-4'!D45</f>
        <v>0</v>
      </c>
      <c r="E52" s="6">
        <f>'入力表11-4'!E45</f>
        <v>0</v>
      </c>
      <c r="F52" s="6">
        <f t="shared" ref="F52:F92" si="2">D52+E52</f>
        <v>0</v>
      </c>
      <c r="G52" s="6">
        <f>'入力表11-4'!F45</f>
        <v>0</v>
      </c>
    </row>
    <row r="53" spans="2:7" ht="18" customHeight="1" x14ac:dyDescent="0.2">
      <c r="B53" s="1">
        <v>102</v>
      </c>
      <c r="C53" s="1" t="s">
        <v>44</v>
      </c>
      <c r="D53" s="6">
        <f>'入力表11-4'!D46</f>
        <v>0</v>
      </c>
      <c r="E53" s="6">
        <f>'入力表11-4'!E46</f>
        <v>0</v>
      </c>
      <c r="F53" s="6">
        <f t="shared" si="2"/>
        <v>0</v>
      </c>
      <c r="G53" s="6">
        <f>'入力表11-4'!F46</f>
        <v>0</v>
      </c>
    </row>
    <row r="54" spans="2:7" ht="18" customHeight="1" x14ac:dyDescent="0.2">
      <c r="B54" s="1">
        <v>103</v>
      </c>
      <c r="C54" s="1" t="s">
        <v>45</v>
      </c>
      <c r="D54" s="6">
        <f>'入力表11-4'!D47</f>
        <v>0</v>
      </c>
      <c r="E54" s="6">
        <f>'入力表11-4'!E47</f>
        <v>0</v>
      </c>
      <c r="F54" s="6">
        <f t="shared" si="2"/>
        <v>0</v>
      </c>
      <c r="G54" s="6">
        <f>'入力表11-4'!F47</f>
        <v>0</v>
      </c>
    </row>
    <row r="55" spans="2:7" ht="18" customHeight="1" x14ac:dyDescent="0.2">
      <c r="B55" s="1">
        <v>104</v>
      </c>
      <c r="C55" s="1" t="s">
        <v>46</v>
      </c>
      <c r="D55" s="6">
        <f>'入力表11-4'!D48</f>
        <v>0</v>
      </c>
      <c r="E55" s="6">
        <f>'入力表11-4'!E48</f>
        <v>0</v>
      </c>
      <c r="F55" s="6">
        <f t="shared" si="2"/>
        <v>0</v>
      </c>
      <c r="G55" s="6">
        <f>'入力表11-4'!F48</f>
        <v>0</v>
      </c>
    </row>
    <row r="56" spans="2:7" ht="18" customHeight="1" x14ac:dyDescent="0.2">
      <c r="B56" s="1">
        <v>105</v>
      </c>
      <c r="C56" s="1" t="s">
        <v>47</v>
      </c>
      <c r="D56" s="6">
        <f>'入力表11-4'!D49</f>
        <v>0</v>
      </c>
      <c r="E56" s="6">
        <f>'入力表11-4'!E49</f>
        <v>0</v>
      </c>
      <c r="F56" s="6">
        <f t="shared" si="2"/>
        <v>0</v>
      </c>
      <c r="G56" s="6">
        <f>'入力表11-4'!F49</f>
        <v>0</v>
      </c>
    </row>
    <row r="57" spans="2:7" ht="18" customHeight="1" x14ac:dyDescent="0.2">
      <c r="B57" s="1">
        <v>106</v>
      </c>
      <c r="C57" s="1" t="s">
        <v>48</v>
      </c>
      <c r="D57" s="6">
        <f>'入力表11-4'!D50</f>
        <v>0</v>
      </c>
      <c r="E57" s="6">
        <f>'入力表11-4'!E50</f>
        <v>0</v>
      </c>
      <c r="F57" s="6">
        <f t="shared" si="2"/>
        <v>0</v>
      </c>
      <c r="G57" s="6">
        <f>'入力表11-4'!F50</f>
        <v>0</v>
      </c>
    </row>
    <row r="58" spans="2:7" ht="18" customHeight="1" x14ac:dyDescent="0.2">
      <c r="B58" s="1">
        <v>107</v>
      </c>
      <c r="C58" s="1" t="s">
        <v>49</v>
      </c>
      <c r="D58" s="6">
        <f>'入力表11-4'!D51</f>
        <v>0</v>
      </c>
      <c r="E58" s="6">
        <f>'入力表11-4'!E51</f>
        <v>0</v>
      </c>
      <c r="F58" s="6">
        <f t="shared" si="2"/>
        <v>0</v>
      </c>
      <c r="G58" s="6">
        <f>'入力表11-4'!F51</f>
        <v>0</v>
      </c>
    </row>
    <row r="59" spans="2:7" ht="18" customHeight="1" x14ac:dyDescent="0.2">
      <c r="B59" s="1">
        <v>108</v>
      </c>
      <c r="C59" s="1" t="s">
        <v>50</v>
      </c>
      <c r="D59" s="6">
        <f>'入力表11-4'!D52</f>
        <v>0</v>
      </c>
      <c r="E59" s="6">
        <f>'入力表11-4'!E52</f>
        <v>0</v>
      </c>
      <c r="F59" s="6">
        <f t="shared" si="2"/>
        <v>0</v>
      </c>
      <c r="G59" s="6">
        <f>'入力表11-4'!F52</f>
        <v>0</v>
      </c>
    </row>
    <row r="60" spans="2:7" ht="18" customHeight="1" x14ac:dyDescent="0.2">
      <c r="B60" s="1">
        <v>109</v>
      </c>
      <c r="C60" s="1" t="s">
        <v>51</v>
      </c>
      <c r="D60" s="6">
        <f>'入力表11-4'!D53</f>
        <v>0</v>
      </c>
      <c r="E60" s="6">
        <f>'入力表11-4'!E53</f>
        <v>0</v>
      </c>
      <c r="F60" s="6">
        <f t="shared" si="2"/>
        <v>0</v>
      </c>
      <c r="G60" s="6">
        <f>'入力表11-4'!F53</f>
        <v>0</v>
      </c>
    </row>
    <row r="61" spans="2:7" ht="18" customHeight="1" x14ac:dyDescent="0.2">
      <c r="B61" s="1">
        <v>110</v>
      </c>
      <c r="C61" s="1" t="s">
        <v>52</v>
      </c>
      <c r="D61" s="6">
        <f>'入力表11-4'!D54</f>
        <v>0</v>
      </c>
      <c r="E61" s="6">
        <f>'入力表11-4'!E54</f>
        <v>0</v>
      </c>
      <c r="F61" s="6">
        <f t="shared" si="2"/>
        <v>0</v>
      </c>
      <c r="G61" s="6">
        <f>'入力表11-4'!F54</f>
        <v>0</v>
      </c>
    </row>
    <row r="62" spans="2:7" ht="18" customHeight="1" x14ac:dyDescent="0.2">
      <c r="B62" s="1">
        <v>111</v>
      </c>
      <c r="C62" s="1" t="s">
        <v>53</v>
      </c>
      <c r="D62" s="6">
        <f>'入力表11-4'!D55</f>
        <v>0</v>
      </c>
      <c r="E62" s="6">
        <f>'入力表11-4'!E55</f>
        <v>0</v>
      </c>
      <c r="F62" s="6">
        <f t="shared" si="2"/>
        <v>0</v>
      </c>
      <c r="G62" s="6">
        <f>'入力表11-4'!F55</f>
        <v>0</v>
      </c>
    </row>
    <row r="63" spans="2:7" ht="18" customHeight="1" x14ac:dyDescent="0.2">
      <c r="B63" s="1">
        <v>112</v>
      </c>
      <c r="C63" s="1" t="s">
        <v>54</v>
      </c>
      <c r="D63" s="6">
        <f>'入力表11-4'!D56</f>
        <v>0</v>
      </c>
      <c r="E63" s="6">
        <f>'入力表11-4'!E56</f>
        <v>0</v>
      </c>
      <c r="F63" s="6">
        <f t="shared" si="2"/>
        <v>0</v>
      </c>
      <c r="G63" s="6">
        <f>'入力表11-4'!F56</f>
        <v>0</v>
      </c>
    </row>
    <row r="64" spans="2:7" ht="18" customHeight="1" x14ac:dyDescent="0.2">
      <c r="B64" s="1">
        <v>113</v>
      </c>
      <c r="C64" s="1" t="s">
        <v>55</v>
      </c>
      <c r="D64" s="6">
        <f>'入力表11-4'!D57</f>
        <v>0</v>
      </c>
      <c r="E64" s="6">
        <f>'入力表11-4'!E57</f>
        <v>0</v>
      </c>
      <c r="F64" s="6">
        <f t="shared" si="2"/>
        <v>0</v>
      </c>
      <c r="G64" s="6">
        <f>'入力表11-4'!F57</f>
        <v>0</v>
      </c>
    </row>
    <row r="65" spans="2:7" ht="18" customHeight="1" x14ac:dyDescent="0.2">
      <c r="B65" s="1">
        <v>114</v>
      </c>
      <c r="C65" s="1" t="s">
        <v>56</v>
      </c>
      <c r="D65" s="6">
        <f>'入力表11-4'!D58</f>
        <v>0</v>
      </c>
      <c r="E65" s="6">
        <f>'入力表11-4'!E58</f>
        <v>0</v>
      </c>
      <c r="F65" s="6">
        <f t="shared" si="2"/>
        <v>0</v>
      </c>
      <c r="G65" s="6">
        <f>'入力表11-4'!F58</f>
        <v>0</v>
      </c>
    </row>
    <row r="66" spans="2:7" ht="18" customHeight="1" x14ac:dyDescent="0.2">
      <c r="B66" s="1">
        <v>115</v>
      </c>
      <c r="C66" s="1" t="s">
        <v>57</v>
      </c>
      <c r="D66" s="6">
        <f>'入力表11-4'!D59</f>
        <v>0</v>
      </c>
      <c r="E66" s="6">
        <f>'入力表11-4'!E59</f>
        <v>0</v>
      </c>
      <c r="F66" s="6">
        <f t="shared" si="2"/>
        <v>0</v>
      </c>
      <c r="G66" s="6">
        <f>'入力表11-4'!F59</f>
        <v>0</v>
      </c>
    </row>
    <row r="67" spans="2:7" ht="18" customHeight="1" x14ac:dyDescent="0.2">
      <c r="B67" s="1">
        <v>116</v>
      </c>
      <c r="C67" s="1" t="s">
        <v>58</v>
      </c>
      <c r="D67" s="6">
        <f>'入力表11-4'!D60</f>
        <v>0</v>
      </c>
      <c r="E67" s="6">
        <f>'入力表11-4'!E60</f>
        <v>0</v>
      </c>
      <c r="F67" s="6">
        <f t="shared" si="2"/>
        <v>0</v>
      </c>
      <c r="G67" s="6">
        <f>'入力表11-4'!F60</f>
        <v>0</v>
      </c>
    </row>
    <row r="68" spans="2:7" ht="18" customHeight="1" x14ac:dyDescent="0.2">
      <c r="B68" s="1">
        <v>117</v>
      </c>
      <c r="C68" s="1" t="s">
        <v>59</v>
      </c>
      <c r="D68" s="6">
        <f>'入力表11-4'!D61</f>
        <v>0</v>
      </c>
      <c r="E68" s="6">
        <f>'入力表11-4'!E61</f>
        <v>0</v>
      </c>
      <c r="F68" s="6">
        <f t="shared" si="2"/>
        <v>0</v>
      </c>
      <c r="G68" s="6">
        <f>'入力表11-4'!F61</f>
        <v>0</v>
      </c>
    </row>
    <row r="69" spans="2:7" ht="18" customHeight="1" x14ac:dyDescent="0.2">
      <c r="B69" s="1">
        <v>118</v>
      </c>
      <c r="C69" s="1" t="s">
        <v>60</v>
      </c>
      <c r="D69" s="6">
        <f>'入力表11-4'!D62</f>
        <v>0</v>
      </c>
      <c r="E69" s="6">
        <f>'入力表11-4'!E62</f>
        <v>0</v>
      </c>
      <c r="F69" s="6">
        <f t="shared" si="2"/>
        <v>0</v>
      </c>
      <c r="G69" s="6">
        <f>'入力表11-4'!F62</f>
        <v>0</v>
      </c>
    </row>
    <row r="70" spans="2:7" ht="18" customHeight="1" x14ac:dyDescent="0.2">
      <c r="B70" s="1">
        <v>119</v>
      </c>
      <c r="C70" s="1" t="s">
        <v>6</v>
      </c>
      <c r="D70" s="6">
        <f>'入力表11-4'!D63</f>
        <v>0</v>
      </c>
      <c r="E70" s="6">
        <f>'入力表11-4'!E63</f>
        <v>0</v>
      </c>
      <c r="F70" s="6">
        <f t="shared" si="2"/>
        <v>0</v>
      </c>
      <c r="G70" s="6">
        <f>'入力表11-4'!F63</f>
        <v>0</v>
      </c>
    </row>
    <row r="71" spans="2:7" ht="18" customHeight="1" x14ac:dyDescent="0.2">
      <c r="B71" s="1">
        <v>120</v>
      </c>
      <c r="C71" s="1" t="s">
        <v>61</v>
      </c>
      <c r="D71" s="6">
        <f>'入力表11-4'!D64</f>
        <v>0</v>
      </c>
      <c r="E71" s="6">
        <f>'入力表11-4'!E64</f>
        <v>0</v>
      </c>
      <c r="F71" s="6">
        <f t="shared" si="2"/>
        <v>0</v>
      </c>
      <c r="G71" s="6">
        <f>'入力表11-4'!F64</f>
        <v>0</v>
      </c>
    </row>
    <row r="72" spans="2:7" ht="18" customHeight="1" x14ac:dyDescent="0.2">
      <c r="B72" s="1">
        <v>121</v>
      </c>
      <c r="C72" s="1" t="s">
        <v>62</v>
      </c>
      <c r="D72" s="6">
        <f>'入力表11-4'!D65</f>
        <v>0</v>
      </c>
      <c r="E72" s="6">
        <f>'入力表11-4'!E65</f>
        <v>0</v>
      </c>
      <c r="F72" s="6">
        <f t="shared" si="2"/>
        <v>0</v>
      </c>
      <c r="G72" s="6">
        <f>'入力表11-4'!F65</f>
        <v>0</v>
      </c>
    </row>
    <row r="73" spans="2:7" ht="18" customHeight="1" x14ac:dyDescent="0.2">
      <c r="B73" s="1">
        <v>122</v>
      </c>
      <c r="C73" s="1" t="s">
        <v>63</v>
      </c>
      <c r="D73" s="6">
        <f>'入力表11-4'!D66</f>
        <v>0</v>
      </c>
      <c r="E73" s="6">
        <f>'入力表11-4'!E66</f>
        <v>0</v>
      </c>
      <c r="F73" s="6">
        <f t="shared" si="2"/>
        <v>0</v>
      </c>
      <c r="G73" s="6">
        <f>'入力表11-4'!F66</f>
        <v>0</v>
      </c>
    </row>
    <row r="74" spans="2:7" ht="18" customHeight="1" x14ac:dyDescent="0.2">
      <c r="B74" s="1">
        <v>123</v>
      </c>
      <c r="C74" s="1" t="s">
        <v>64</v>
      </c>
      <c r="D74" s="6">
        <f>'入力表11-4'!D67</f>
        <v>0</v>
      </c>
      <c r="E74" s="6">
        <f>'入力表11-4'!E67</f>
        <v>0</v>
      </c>
      <c r="F74" s="6">
        <f t="shared" si="2"/>
        <v>0</v>
      </c>
      <c r="G74" s="6">
        <f>'入力表11-4'!F67</f>
        <v>0</v>
      </c>
    </row>
    <row r="75" spans="2:7" ht="18" customHeight="1" x14ac:dyDescent="0.2">
      <c r="B75" s="1">
        <v>124</v>
      </c>
      <c r="C75" s="1" t="s">
        <v>65</v>
      </c>
      <c r="D75" s="6">
        <f>'入力表11-4'!D68</f>
        <v>0</v>
      </c>
      <c r="E75" s="6">
        <f>'入力表11-4'!E68</f>
        <v>0</v>
      </c>
      <c r="F75" s="6">
        <f t="shared" si="2"/>
        <v>0</v>
      </c>
      <c r="G75" s="6">
        <f>'入力表11-4'!F68</f>
        <v>0</v>
      </c>
    </row>
    <row r="76" spans="2:7" ht="18" customHeight="1" x14ac:dyDescent="0.2">
      <c r="B76" s="1">
        <v>125</v>
      </c>
      <c r="C76" s="1" t="s">
        <v>66</v>
      </c>
      <c r="D76" s="6">
        <f>'入力表11-4'!D69</f>
        <v>0</v>
      </c>
      <c r="E76" s="6">
        <f>'入力表11-4'!E69</f>
        <v>0</v>
      </c>
      <c r="F76" s="6">
        <f t="shared" si="2"/>
        <v>0</v>
      </c>
      <c r="G76" s="6">
        <f>'入力表11-4'!F69</f>
        <v>0</v>
      </c>
    </row>
    <row r="77" spans="2:7" ht="18" customHeight="1" x14ac:dyDescent="0.2">
      <c r="B77" s="1">
        <v>126</v>
      </c>
      <c r="C77" s="1" t="s">
        <v>67</v>
      </c>
      <c r="D77" s="6">
        <f>'入力表11-4'!D70</f>
        <v>0</v>
      </c>
      <c r="E77" s="6">
        <f>'入力表11-4'!E70</f>
        <v>0</v>
      </c>
      <c r="F77" s="6">
        <f t="shared" si="2"/>
        <v>0</v>
      </c>
      <c r="G77" s="6">
        <f>'入力表11-4'!F70</f>
        <v>0</v>
      </c>
    </row>
    <row r="78" spans="2:7" ht="18" customHeight="1" x14ac:dyDescent="0.2">
      <c r="B78" s="1">
        <v>127</v>
      </c>
      <c r="C78" s="1" t="s">
        <v>68</v>
      </c>
      <c r="D78" s="6">
        <f>'入力表11-4'!D71</f>
        <v>0</v>
      </c>
      <c r="E78" s="6">
        <f>'入力表11-4'!E71</f>
        <v>0</v>
      </c>
      <c r="F78" s="6">
        <f t="shared" si="2"/>
        <v>0</v>
      </c>
      <c r="G78" s="6">
        <f>'入力表11-4'!F71</f>
        <v>0</v>
      </c>
    </row>
    <row r="79" spans="2:7" ht="18" customHeight="1" x14ac:dyDescent="0.2">
      <c r="B79" s="1">
        <v>128</v>
      </c>
      <c r="C79" s="1" t="s">
        <v>69</v>
      </c>
      <c r="D79" s="6">
        <f>'入力表11-4'!D72</f>
        <v>0</v>
      </c>
      <c r="E79" s="6">
        <f>'入力表11-4'!E72</f>
        <v>0</v>
      </c>
      <c r="F79" s="6">
        <f t="shared" si="2"/>
        <v>0</v>
      </c>
      <c r="G79" s="6">
        <f>'入力表11-4'!F72</f>
        <v>0</v>
      </c>
    </row>
    <row r="80" spans="2:7" ht="18" customHeight="1" x14ac:dyDescent="0.2">
      <c r="B80" s="1">
        <v>129</v>
      </c>
      <c r="C80" s="1" t="s">
        <v>70</v>
      </c>
      <c r="D80" s="6">
        <f>'入力表11-4'!D73</f>
        <v>0</v>
      </c>
      <c r="E80" s="6">
        <f>'入力表11-4'!E73</f>
        <v>0</v>
      </c>
      <c r="F80" s="6">
        <f t="shared" si="2"/>
        <v>0</v>
      </c>
      <c r="G80" s="6">
        <f>'入力表11-4'!F73</f>
        <v>0</v>
      </c>
    </row>
    <row r="81" spans="2:7" ht="18" customHeight="1" x14ac:dyDescent="0.2">
      <c r="B81" s="1">
        <v>130</v>
      </c>
      <c r="C81" s="1" t="s">
        <v>71</v>
      </c>
      <c r="D81" s="6">
        <f>'入力表11-4'!D74</f>
        <v>0</v>
      </c>
      <c r="E81" s="6">
        <f>'入力表11-4'!E74</f>
        <v>0</v>
      </c>
      <c r="F81" s="6">
        <f t="shared" si="2"/>
        <v>0</v>
      </c>
      <c r="G81" s="6">
        <f>'入力表11-4'!F74</f>
        <v>0</v>
      </c>
    </row>
    <row r="82" spans="2:7" ht="18" customHeight="1" x14ac:dyDescent="0.2">
      <c r="B82" s="1">
        <v>131</v>
      </c>
      <c r="C82" s="1" t="s">
        <v>72</v>
      </c>
      <c r="D82" s="6">
        <f>'入力表11-4'!D75</f>
        <v>0</v>
      </c>
      <c r="E82" s="6">
        <f>'入力表11-4'!E75</f>
        <v>0</v>
      </c>
      <c r="F82" s="6">
        <f t="shared" si="2"/>
        <v>0</v>
      </c>
      <c r="G82" s="6">
        <f>'入力表11-4'!F75</f>
        <v>0</v>
      </c>
    </row>
    <row r="83" spans="2:7" ht="18" customHeight="1" x14ac:dyDescent="0.2">
      <c r="B83" s="1">
        <v>132</v>
      </c>
      <c r="C83" s="1" t="s">
        <v>73</v>
      </c>
      <c r="D83" s="6">
        <f>'入力表11-4'!D76</f>
        <v>0</v>
      </c>
      <c r="E83" s="6">
        <f>'入力表11-4'!E76</f>
        <v>0</v>
      </c>
      <c r="F83" s="6">
        <f t="shared" si="2"/>
        <v>0</v>
      </c>
      <c r="G83" s="6">
        <f>'入力表11-4'!F76</f>
        <v>0</v>
      </c>
    </row>
    <row r="84" spans="2:7" ht="18" customHeight="1" x14ac:dyDescent="0.2">
      <c r="B84" s="1">
        <v>133</v>
      </c>
      <c r="C84" s="1" t="s">
        <v>74</v>
      </c>
      <c r="D84" s="6">
        <f>'入力表11-4'!D77</f>
        <v>0</v>
      </c>
      <c r="E84" s="6">
        <f>'入力表11-4'!E77</f>
        <v>0</v>
      </c>
      <c r="F84" s="6">
        <f t="shared" si="2"/>
        <v>0</v>
      </c>
      <c r="G84" s="6">
        <f>'入力表11-4'!F77</f>
        <v>0</v>
      </c>
    </row>
    <row r="85" spans="2:7" ht="18" customHeight="1" x14ac:dyDescent="0.2">
      <c r="B85" s="1">
        <v>134</v>
      </c>
      <c r="C85" s="1" t="s">
        <v>75</v>
      </c>
      <c r="D85" s="6">
        <f>'入力表11-4'!D78</f>
        <v>0</v>
      </c>
      <c r="E85" s="6">
        <f>'入力表11-4'!E78</f>
        <v>0</v>
      </c>
      <c r="F85" s="6">
        <f t="shared" si="2"/>
        <v>0</v>
      </c>
      <c r="G85" s="6">
        <f>'入力表11-4'!F78</f>
        <v>0</v>
      </c>
    </row>
    <row r="86" spans="2:7" ht="18" customHeight="1" x14ac:dyDescent="0.2">
      <c r="B86" s="1">
        <v>135</v>
      </c>
      <c r="C86" s="1" t="s">
        <v>76</v>
      </c>
      <c r="D86" s="6">
        <f>'入力表11-4'!D79</f>
        <v>0</v>
      </c>
      <c r="E86" s="6">
        <f>'入力表11-4'!E79</f>
        <v>0</v>
      </c>
      <c r="F86" s="6">
        <f t="shared" si="2"/>
        <v>0</v>
      </c>
      <c r="G86" s="6">
        <f>'入力表11-4'!F79</f>
        <v>0</v>
      </c>
    </row>
    <row r="87" spans="2:7" ht="18" customHeight="1" x14ac:dyDescent="0.2">
      <c r="B87" s="1">
        <v>136</v>
      </c>
      <c r="C87" s="1" t="s">
        <v>77</v>
      </c>
      <c r="D87" s="6">
        <f>'入力表11-4'!D80</f>
        <v>0</v>
      </c>
      <c r="E87" s="6">
        <f>'入力表11-4'!E80</f>
        <v>0</v>
      </c>
      <c r="F87" s="6">
        <f t="shared" si="2"/>
        <v>0</v>
      </c>
      <c r="G87" s="6">
        <f>'入力表11-4'!F80</f>
        <v>0</v>
      </c>
    </row>
    <row r="88" spans="2:7" ht="18" customHeight="1" x14ac:dyDescent="0.2">
      <c r="B88" s="1">
        <v>137</v>
      </c>
      <c r="C88" s="1" t="s">
        <v>78</v>
      </c>
      <c r="D88" s="6">
        <f>'入力表11-4'!D81</f>
        <v>0</v>
      </c>
      <c r="E88" s="6">
        <f>'入力表11-4'!E81</f>
        <v>0</v>
      </c>
      <c r="F88" s="6">
        <f t="shared" si="2"/>
        <v>0</v>
      </c>
      <c r="G88" s="6">
        <f>'入力表11-4'!F81</f>
        <v>0</v>
      </c>
    </row>
    <row r="89" spans="2:7" ht="18" customHeight="1" x14ac:dyDescent="0.2">
      <c r="B89" s="1">
        <v>138</v>
      </c>
      <c r="C89" s="1" t="s">
        <v>79</v>
      </c>
      <c r="D89" s="6">
        <f>'入力表11-4'!D82</f>
        <v>0</v>
      </c>
      <c r="E89" s="6">
        <f>'入力表11-4'!E82</f>
        <v>0</v>
      </c>
      <c r="F89" s="6">
        <f t="shared" si="2"/>
        <v>0</v>
      </c>
      <c r="G89" s="6">
        <f>'入力表11-4'!F82</f>
        <v>0</v>
      </c>
    </row>
    <row r="90" spans="2:7" ht="18" customHeight="1" x14ac:dyDescent="0.2">
      <c r="B90" s="1">
        <v>139</v>
      </c>
      <c r="C90" s="1" t="s">
        <v>80</v>
      </c>
      <c r="D90" s="6">
        <f>'入力表11-4'!D83</f>
        <v>0</v>
      </c>
      <c r="E90" s="6">
        <f>'入力表11-4'!E83</f>
        <v>0</v>
      </c>
      <c r="F90" s="6">
        <f t="shared" si="2"/>
        <v>0</v>
      </c>
      <c r="G90" s="6">
        <f>'入力表11-4'!F83</f>
        <v>0</v>
      </c>
    </row>
    <row r="91" spans="2:7" ht="18" customHeight="1" x14ac:dyDescent="0.2">
      <c r="B91" s="1">
        <v>140</v>
      </c>
      <c r="C91" s="1" t="s">
        <v>81</v>
      </c>
      <c r="D91" s="6">
        <f>'入力表11-4'!D84</f>
        <v>0</v>
      </c>
      <c r="E91" s="6">
        <f>'入力表11-4'!E84</f>
        <v>0</v>
      </c>
      <c r="F91" s="6">
        <f t="shared" si="2"/>
        <v>0</v>
      </c>
      <c r="G91" s="6">
        <f>'入力表11-4'!F84</f>
        <v>0</v>
      </c>
    </row>
    <row r="92" spans="2:7" ht="18" customHeight="1" x14ac:dyDescent="0.2">
      <c r="B92" s="1">
        <v>141</v>
      </c>
      <c r="C92" s="1" t="s">
        <v>82</v>
      </c>
      <c r="D92" s="6">
        <f>'入力表11-4'!D85</f>
        <v>0</v>
      </c>
      <c r="E92" s="6">
        <f>'入力表11-4'!E85</f>
        <v>0</v>
      </c>
      <c r="F92" s="6">
        <f t="shared" si="2"/>
        <v>0</v>
      </c>
      <c r="G92" s="6">
        <f>'入力表11-4'!F85</f>
        <v>0</v>
      </c>
    </row>
    <row r="93" spans="2:7" ht="18" customHeight="1" x14ac:dyDescent="0.2">
      <c r="B93" s="4"/>
      <c r="C93" s="5"/>
      <c r="D93" s="9"/>
      <c r="E93" s="9"/>
      <c r="F93" s="9"/>
      <c r="G93" s="9"/>
    </row>
    <row r="94" spans="2:7" ht="18" customHeight="1" x14ac:dyDescent="0.2">
      <c r="B94" s="23" t="s">
        <v>83</v>
      </c>
      <c r="C94" s="24"/>
      <c r="D94" s="9">
        <f>SUM(D7:D44,D51:D92)</f>
        <v>0</v>
      </c>
      <c r="E94" s="9">
        <f>SUM(E7:E44,E51:E92)</f>
        <v>0</v>
      </c>
      <c r="F94" s="9">
        <f>SUM(F7:F44,F51:F92)</f>
        <v>0</v>
      </c>
      <c r="G94" s="9">
        <f>SUM(G7:G44,G51:G92)</f>
        <v>0</v>
      </c>
    </row>
  </sheetData>
  <mergeCells count="11">
    <mergeCell ref="B46:G46"/>
    <mergeCell ref="B2:G2"/>
    <mergeCell ref="B4:G4"/>
    <mergeCell ref="B5:C6"/>
    <mergeCell ref="D5:F5"/>
    <mergeCell ref="G5:G6"/>
    <mergeCell ref="B48:G48"/>
    <mergeCell ref="B49:C50"/>
    <mergeCell ref="D49:F49"/>
    <mergeCell ref="G49:G50"/>
    <mergeCell ref="B94:C94"/>
  </mergeCells>
  <phoneticPr fontId="18"/>
  <pageMargins left="0.70866141732283472" right="0.70866141732283472" top="0.47244094488188981" bottom="0.55118110236220474" header="0.31496062992125984" footer="0.31496062992125984"/>
  <pageSetup paperSize="9" scale="97" orientation="portrait" r:id="rId1"/>
  <rowBreaks count="1" manualBreakCount="1">
    <brk id="4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14</vt:i4>
      </vt:variant>
    </vt:vector>
  </HeadingPairs>
  <TitlesOfParts>
    <vt:vector size="29" baseType="lpstr">
      <vt:lpstr>入力表5-10</vt:lpstr>
      <vt:lpstr>入力表11-4</vt:lpstr>
      <vt:lpstr>５月</vt:lpstr>
      <vt:lpstr>６月</vt:lpstr>
      <vt:lpstr>７月</vt:lpstr>
      <vt:lpstr>８月</vt:lpstr>
      <vt:lpstr>９月</vt:lpstr>
      <vt:lpstr>１０月 </vt:lpstr>
      <vt:lpstr>１１月</vt:lpstr>
      <vt:lpstr>１２月</vt:lpstr>
      <vt:lpstr>１月</vt:lpstr>
      <vt:lpstr>２月</vt:lpstr>
      <vt:lpstr>３月</vt:lpstr>
      <vt:lpstr>４月</vt:lpstr>
      <vt:lpstr>Sheet3</vt:lpstr>
      <vt:lpstr>'１０月 '!Print_Area</vt:lpstr>
      <vt:lpstr>'１１月'!Print_Area</vt:lpstr>
      <vt:lpstr>'１２月'!Print_Area</vt:lpstr>
      <vt:lpstr>'１月'!Print_Area</vt:lpstr>
      <vt:lpstr>'２月'!Print_Area</vt:lpstr>
      <vt:lpstr>'３月'!Print_Area</vt:lpstr>
      <vt:lpstr>'４月'!Print_Area</vt:lpstr>
      <vt:lpstr>'５月'!Print_Area</vt:lpstr>
      <vt:lpstr>'６月'!Print_Area</vt:lpstr>
      <vt:lpstr>'７月'!Print_Area</vt:lpstr>
      <vt:lpstr>'８月'!Print_Area</vt:lpstr>
      <vt:lpstr>'９月'!Print_Area</vt:lpstr>
      <vt:lpstr>'入力表11-4'!Print_Area</vt:lpstr>
      <vt:lpstr>'入力表5-10'!Print_Area</vt:lpstr>
    </vt:vector>
  </TitlesOfParts>
  <Company>長岡京市役所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長岡京市役所</dc:creator>
  <cp:lastModifiedBy>Windows ユーザー</cp:lastModifiedBy>
  <cp:lastPrinted>2021-02-01T02:35:00Z</cp:lastPrinted>
  <dcterms:created xsi:type="dcterms:W3CDTF">2015-03-29T07:44:49Z</dcterms:created>
  <dcterms:modified xsi:type="dcterms:W3CDTF">2024-10-01T08:37:34Z</dcterms:modified>
</cp:coreProperties>
</file>