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検査指導課\検査指導課共通\4【指導】\週休2日制について\1.土木工事\要領(案)\最終公告資料\"/>
    </mc:Choice>
  </mc:AlternateContent>
  <xr:revisionPtr revIDLastSave="0" documentId="13_ncr:1_{310558C9-D67A-4895-972F-107814A2ADAA}" xr6:coauthVersionLast="47" xr6:coauthVersionMax="47" xr10:uidLastSave="{00000000-0000-0000-0000-000000000000}"/>
  <bookViews>
    <workbookView xWindow="3855" yWindow="3855" windowWidth="21615" windowHeight="11295" xr2:uid="{54683B4F-7005-463C-A1BF-D6E0858652BF}"/>
  </bookViews>
  <sheets>
    <sheet name="週休２日等計画工程表（△～○月分）" sheetId="1" r:id="rId1"/>
    <sheet name="リスト" sheetId="2" state="hidden" r:id="rId2"/>
  </sheets>
  <definedNames>
    <definedName name="_xlnm.Print_Area" localSheetId="0">'週休２日等計画工程表（△～○月分）'!$A$1:$DB$57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U53" i="1" l="1"/>
  <c r="BU52" i="1"/>
  <c r="BU51" i="1"/>
  <c r="N70" i="1" l="1"/>
  <c r="O70" i="1"/>
  <c r="R70" i="1"/>
  <c r="S70" i="1"/>
  <c r="T70" i="1"/>
  <c r="U70" i="1"/>
  <c r="V70" i="1"/>
  <c r="Y70" i="1"/>
  <c r="Z70" i="1"/>
  <c r="AB70" i="1"/>
  <c r="AC70" i="1"/>
  <c r="AD70" i="1"/>
  <c r="AE70" i="1"/>
  <c r="AF70" i="1"/>
  <c r="AH70" i="1"/>
  <c r="AI70" i="1"/>
  <c r="AJ70" i="1"/>
  <c r="AK70" i="1"/>
  <c r="AM70" i="1"/>
  <c r="AN70" i="1"/>
  <c r="AO70" i="1"/>
  <c r="AP70" i="1"/>
  <c r="AQ70" i="1"/>
  <c r="AR70" i="1"/>
  <c r="AS70" i="1"/>
  <c r="AT70" i="1"/>
  <c r="AU70" i="1"/>
  <c r="AV70" i="1"/>
  <c r="AW70" i="1"/>
  <c r="AX70" i="1"/>
  <c r="AY70" i="1"/>
  <c r="AZ70" i="1"/>
  <c r="BA70" i="1"/>
  <c r="BB70" i="1"/>
  <c r="BE70" i="1"/>
  <c r="BF70" i="1"/>
  <c r="BG70" i="1"/>
  <c r="BH70" i="1"/>
  <c r="BK70" i="1"/>
  <c r="BL70" i="1"/>
  <c r="BM70" i="1"/>
  <c r="BN70" i="1"/>
  <c r="BO70" i="1"/>
  <c r="BR70" i="1"/>
  <c r="BS70" i="1"/>
  <c r="BT70" i="1"/>
  <c r="BU70" i="1"/>
  <c r="BV70" i="1"/>
  <c r="BW70" i="1"/>
  <c r="BX70" i="1"/>
  <c r="BY70" i="1"/>
  <c r="BZ70" i="1"/>
  <c r="CA70" i="1"/>
  <c r="CB70" i="1"/>
  <c r="CC70" i="1"/>
  <c r="CD70" i="1"/>
  <c r="CE70" i="1"/>
  <c r="CF70" i="1"/>
  <c r="CG70" i="1"/>
  <c r="CH70" i="1"/>
  <c r="CI70" i="1"/>
  <c r="CJ70" i="1"/>
  <c r="CK70" i="1"/>
  <c r="CL70" i="1"/>
  <c r="CM70" i="1"/>
  <c r="CN70" i="1"/>
  <c r="CO70" i="1"/>
  <c r="CP70" i="1"/>
  <c r="CQ70" i="1"/>
  <c r="CR70" i="1"/>
  <c r="CS70" i="1"/>
  <c r="CT70" i="1"/>
  <c r="CU70" i="1"/>
  <c r="CV70" i="1"/>
  <c r="CW70" i="1"/>
  <c r="CX70" i="1"/>
  <c r="CY70" i="1"/>
  <c r="CZ70" i="1"/>
  <c r="DA70" i="1"/>
  <c r="M70" i="1"/>
  <c r="CM2" i="1" l="1"/>
  <c r="A60" i="1" l="1"/>
  <c r="B60" i="1" s="1"/>
  <c r="V12" i="1" l="1"/>
  <c r="AB12" i="1" l="1"/>
  <c r="N64" i="1" l="1"/>
  <c r="AP14" i="1"/>
  <c r="AQ14" i="1"/>
  <c r="AO14" i="1"/>
  <c r="AM90" i="1"/>
  <c r="X90" i="1"/>
  <c r="AG90" i="1"/>
  <c r="AL90" i="1"/>
  <c r="AK90" i="1"/>
  <c r="S90" i="1"/>
  <c r="AE90" i="1"/>
  <c r="AD90" i="1"/>
  <c r="AC90" i="1"/>
  <c r="AH90" i="1"/>
  <c r="W90" i="1"/>
  <c r="V90" i="1"/>
  <c r="U90" i="1"/>
  <c r="R90" i="1"/>
  <c r="O90" i="1"/>
  <c r="N90" i="1"/>
  <c r="M90" i="1"/>
  <c r="AI90" i="1"/>
  <c r="AJ90" i="1"/>
  <c r="P90" i="1"/>
  <c r="Y90" i="1"/>
  <c r="Q90" i="1"/>
  <c r="AA90" i="1"/>
  <c r="AB90" i="1"/>
  <c r="AF90" i="1"/>
  <c r="AN90" i="1"/>
  <c r="Z90" i="1"/>
  <c r="T90" i="1"/>
  <c r="AB64" i="1"/>
  <c r="AA64" i="1"/>
  <c r="M64" i="1"/>
  <c r="AH64" i="1"/>
  <c r="AD64" i="1"/>
  <c r="AL64" i="1"/>
  <c r="Y64" i="1"/>
  <c r="V64" i="1"/>
  <c r="Q64" i="1"/>
  <c r="Z64" i="1"/>
  <c r="AF64" i="1"/>
  <c r="AN64" i="1"/>
  <c r="R64" i="1"/>
  <c r="S64" i="1"/>
  <c r="O64" i="1"/>
  <c r="T64" i="1"/>
  <c r="AG64" i="1"/>
  <c r="U64" i="1"/>
  <c r="W64" i="1"/>
  <c r="AJ64" i="1"/>
  <c r="AC64" i="1"/>
  <c r="AE64" i="1"/>
  <c r="P64" i="1"/>
  <c r="AK64" i="1"/>
  <c r="AM64" i="1"/>
  <c r="X64" i="1"/>
  <c r="AI64" i="1"/>
  <c r="Q65" i="1" l="1"/>
  <c r="Y65" i="1"/>
  <c r="AG65" i="1"/>
  <c r="R65" i="1"/>
  <c r="Z65" i="1"/>
  <c r="AH65" i="1"/>
  <c r="S65" i="1"/>
  <c r="AA65" i="1"/>
  <c r="AI65" i="1"/>
  <c r="AD65" i="1"/>
  <c r="T65" i="1"/>
  <c r="AB65" i="1"/>
  <c r="AJ65" i="1"/>
  <c r="M65" i="1"/>
  <c r="V65" i="1"/>
  <c r="U65" i="1"/>
  <c r="AC65" i="1"/>
  <c r="AK65" i="1"/>
  <c r="N65" i="1"/>
  <c r="AL65" i="1"/>
  <c r="AF65" i="1"/>
  <c r="O65" i="1"/>
  <c r="W65" i="1"/>
  <c r="AE65" i="1"/>
  <c r="AM65" i="1"/>
  <c r="P65" i="1"/>
  <c r="X65" i="1"/>
  <c r="AN65" i="1"/>
  <c r="BA12" i="1"/>
  <c r="BG12" i="1"/>
  <c r="AX90" i="1" l="1"/>
  <c r="BF90" i="1"/>
  <c r="BN90" i="1"/>
  <c r="AY90" i="1"/>
  <c r="BG90" i="1"/>
  <c r="BO90" i="1"/>
  <c r="AR90" i="1"/>
  <c r="BC90" i="1"/>
  <c r="BS90" i="1"/>
  <c r="BD90" i="1"/>
  <c r="BE90" i="1"/>
  <c r="BM90" i="1"/>
  <c r="AZ90" i="1"/>
  <c r="BH90" i="1"/>
  <c r="BP90" i="1"/>
  <c r="AT90" i="1"/>
  <c r="BJ90" i="1"/>
  <c r="BL90" i="1"/>
  <c r="AS90" i="1"/>
  <c r="BA90" i="1"/>
  <c r="BI90" i="1"/>
  <c r="BQ90" i="1"/>
  <c r="BB90" i="1"/>
  <c r="BR90" i="1"/>
  <c r="AU90" i="1"/>
  <c r="BK90" i="1"/>
  <c r="AV90" i="1"/>
  <c r="AW90" i="1"/>
  <c r="AT64" i="1"/>
  <c r="BB64" i="1"/>
  <c r="BJ64" i="1"/>
  <c r="BR64" i="1"/>
  <c r="AU64" i="1"/>
  <c r="BC64" i="1"/>
  <c r="BK64" i="1"/>
  <c r="BS64" i="1"/>
  <c r="BF64" i="1"/>
  <c r="BG64" i="1"/>
  <c r="AZ64" i="1"/>
  <c r="BH64" i="1"/>
  <c r="BQ64" i="1"/>
  <c r="AV64" i="1"/>
  <c r="BD64" i="1"/>
  <c r="BL64" i="1"/>
  <c r="AW64" i="1"/>
  <c r="BE64" i="1"/>
  <c r="BM64" i="1"/>
  <c r="AX64" i="1"/>
  <c r="AR64" i="1"/>
  <c r="AY64" i="1"/>
  <c r="BN64" i="1"/>
  <c r="BO64" i="1"/>
  <c r="BP64" i="1"/>
  <c r="BI64" i="1"/>
  <c r="AS64" i="1"/>
  <c r="BA64" i="1"/>
  <c r="V66" i="1"/>
  <c r="Z66" i="1"/>
  <c r="Y66" i="1"/>
  <c r="S66" i="1"/>
  <c r="AL66" i="1"/>
  <c r="AI66" i="1"/>
  <c r="AD66" i="1"/>
  <c r="AA66" i="1"/>
  <c r="O66" i="1"/>
  <c r="N66" i="1"/>
  <c r="AH66" i="1"/>
  <c r="AG66" i="1"/>
  <c r="T66" i="1"/>
  <c r="AE66" i="1"/>
  <c r="R66" i="1"/>
  <c r="Q66" i="1"/>
  <c r="U66" i="1"/>
  <c r="W66" i="1"/>
  <c r="AN66" i="1"/>
  <c r="AM66" i="1"/>
  <c r="AF66" i="1"/>
  <c r="X66" i="1"/>
  <c r="P66" i="1"/>
  <c r="M66" i="1"/>
  <c r="AJ66" i="1"/>
  <c r="AC66" i="1"/>
  <c r="AS65" i="1"/>
  <c r="BA65" i="1"/>
  <c r="BI65" i="1"/>
  <c r="BQ65" i="1"/>
  <c r="AT65" i="1"/>
  <c r="BB65" i="1"/>
  <c r="BJ65" i="1"/>
  <c r="BR65" i="1"/>
  <c r="AU65" i="1"/>
  <c r="BC65" i="1"/>
  <c r="BK65" i="1"/>
  <c r="BS65" i="1"/>
  <c r="AV65" i="1"/>
  <c r="BL65" i="1"/>
  <c r="BF65" i="1"/>
  <c r="BD65" i="1"/>
  <c r="AX65" i="1"/>
  <c r="AR65" i="1"/>
  <c r="BP65" i="1"/>
  <c r="AW65" i="1"/>
  <c r="BE65" i="1"/>
  <c r="BM65" i="1"/>
  <c r="BN65" i="1"/>
  <c r="BH65" i="1"/>
  <c r="AY65" i="1"/>
  <c r="BG65" i="1"/>
  <c r="BO65" i="1"/>
  <c r="AZ65" i="1"/>
  <c r="AB66" i="1"/>
  <c r="AK66" i="1"/>
  <c r="CL12" i="1"/>
  <c r="CF12" i="1"/>
  <c r="CB90" i="1" l="1"/>
  <c r="CJ90" i="1"/>
  <c r="CR90" i="1"/>
  <c r="CC90" i="1"/>
  <c r="CK90" i="1"/>
  <c r="CS90" i="1"/>
  <c r="CO90" i="1"/>
  <c r="CP90" i="1"/>
  <c r="CA90" i="1"/>
  <c r="CQ90" i="1"/>
  <c r="CD90" i="1"/>
  <c r="CL90" i="1"/>
  <c r="CT90" i="1"/>
  <c r="BW90" i="1"/>
  <c r="CF90" i="1"/>
  <c r="CG90" i="1"/>
  <c r="BZ90" i="1"/>
  <c r="CX90" i="1"/>
  <c r="CE90" i="1"/>
  <c r="CM90" i="1"/>
  <c r="CU90" i="1"/>
  <c r="BX90" i="1"/>
  <c r="CN90" i="1"/>
  <c r="CV90" i="1"/>
  <c r="BY90" i="1"/>
  <c r="CW90" i="1"/>
  <c r="CH90" i="1"/>
  <c r="CI90" i="1"/>
  <c r="CD64" i="1"/>
  <c r="CL64" i="1"/>
  <c r="CT64" i="1"/>
  <c r="BW64" i="1"/>
  <c r="CC64" i="1"/>
  <c r="CE64" i="1"/>
  <c r="CM64" i="1"/>
  <c r="CU64" i="1"/>
  <c r="BX64" i="1"/>
  <c r="CF64" i="1"/>
  <c r="CN64" i="1"/>
  <c r="CV64" i="1"/>
  <c r="BY64" i="1"/>
  <c r="CG64" i="1"/>
  <c r="CO64" i="1"/>
  <c r="CW64" i="1"/>
  <c r="BZ64" i="1"/>
  <c r="CH64" i="1"/>
  <c r="CP64" i="1"/>
  <c r="CX64" i="1"/>
  <c r="CA64" i="1"/>
  <c r="CI64" i="1"/>
  <c r="CQ64" i="1"/>
  <c r="CB64" i="1"/>
  <c r="CJ64" i="1"/>
  <c r="CR64" i="1"/>
  <c r="CK64" i="1"/>
  <c r="CS64" i="1"/>
  <c r="BH66" i="1"/>
  <c r="AU66" i="1"/>
  <c r="AT66" i="1"/>
  <c r="BK66" i="1"/>
  <c r="BC66" i="1"/>
  <c r="BB66" i="1"/>
  <c r="AS66" i="1"/>
  <c r="BP66" i="1"/>
  <c r="BS66" i="1"/>
  <c r="BJ66" i="1"/>
  <c r="BI66" i="1"/>
  <c r="BA66" i="1"/>
  <c r="AZ66" i="1"/>
  <c r="AR66" i="1"/>
  <c r="AY66" i="1"/>
  <c r="BR66" i="1"/>
  <c r="BQ66" i="1"/>
  <c r="BG66" i="1"/>
  <c r="BD66" i="1"/>
  <c r="AV66" i="1"/>
  <c r="BF66" i="1"/>
  <c r="BM66" i="1"/>
  <c r="BN66" i="1"/>
  <c r="BE66" i="1"/>
  <c r="CX65" i="1"/>
  <c r="CB65" i="1"/>
  <c r="CJ65" i="1"/>
  <c r="CR65" i="1"/>
  <c r="CC65" i="1"/>
  <c r="CK65" i="1"/>
  <c r="CS65" i="1"/>
  <c r="CD65" i="1"/>
  <c r="CL65" i="1"/>
  <c r="CT65" i="1"/>
  <c r="CO65" i="1"/>
  <c r="CA65" i="1"/>
  <c r="CE65" i="1"/>
  <c r="CM65" i="1"/>
  <c r="CU65" i="1"/>
  <c r="CG65" i="1"/>
  <c r="CQ65" i="1"/>
  <c r="BX65" i="1"/>
  <c r="CF65" i="1"/>
  <c r="CN65" i="1"/>
  <c r="CV65" i="1"/>
  <c r="BY65" i="1"/>
  <c r="CW65" i="1"/>
  <c r="BZ65" i="1"/>
  <c r="CH65" i="1"/>
  <c r="CP65" i="1"/>
  <c r="BW65" i="1"/>
  <c r="CI65" i="1"/>
  <c r="BO66" i="1"/>
  <c r="AX66" i="1"/>
  <c r="AW66" i="1"/>
  <c r="BL66" i="1"/>
  <c r="DA92" i="1"/>
  <c r="BZ91" i="1"/>
  <c r="CA91" i="1"/>
  <c r="CB91" i="1"/>
  <c r="CC91" i="1"/>
  <c r="CD91" i="1"/>
  <c r="CE91" i="1"/>
  <c r="CF91" i="1"/>
  <c r="CG91" i="1"/>
  <c r="CH91" i="1"/>
  <c r="CI91" i="1"/>
  <c r="CJ91" i="1"/>
  <c r="CK91" i="1"/>
  <c r="CL91" i="1"/>
  <c r="CM91" i="1"/>
  <c r="CN91" i="1"/>
  <c r="CO91" i="1"/>
  <c r="CP91" i="1"/>
  <c r="CQ91" i="1"/>
  <c r="CR91" i="1"/>
  <c r="CS91" i="1"/>
  <c r="CT91" i="1"/>
  <c r="CU91" i="1"/>
  <c r="CV91" i="1"/>
  <c r="CW91" i="1"/>
  <c r="CX91" i="1"/>
  <c r="BZ92" i="1"/>
  <c r="CA92" i="1"/>
  <c r="CB92" i="1"/>
  <c r="CC92" i="1"/>
  <c r="CD92" i="1"/>
  <c r="CE92" i="1"/>
  <c r="CF92" i="1"/>
  <c r="CG92" i="1"/>
  <c r="CH92" i="1"/>
  <c r="CI92" i="1"/>
  <c r="CJ92" i="1"/>
  <c r="CK92" i="1"/>
  <c r="CM92" i="1"/>
  <c r="CN92" i="1"/>
  <c r="CO92" i="1"/>
  <c r="CP92" i="1"/>
  <c r="CQ92" i="1"/>
  <c r="CR92" i="1"/>
  <c r="CS92" i="1"/>
  <c r="CT92" i="1"/>
  <c r="CU92" i="1"/>
  <c r="CV92" i="1"/>
  <c r="CW92" i="1"/>
  <c r="CX92" i="1"/>
  <c r="CY92" i="1"/>
  <c r="CZ92" i="1"/>
  <c r="BW91" i="1"/>
  <c r="BX91" i="1"/>
  <c r="BY91" i="1"/>
  <c r="BV92" i="1"/>
  <c r="BW92" i="1"/>
  <c r="BX92" i="1"/>
  <c r="BY92" i="1"/>
  <c r="AR91" i="1"/>
  <c r="AS91" i="1"/>
  <c r="AT91" i="1"/>
  <c r="AU91" i="1"/>
  <c r="AV91" i="1"/>
  <c r="AW91" i="1"/>
  <c r="AX91" i="1"/>
  <c r="AY91" i="1"/>
  <c r="AZ91" i="1"/>
  <c r="BA91" i="1"/>
  <c r="BB91" i="1"/>
  <c r="BC91" i="1"/>
  <c r="BD91" i="1"/>
  <c r="BE91" i="1"/>
  <c r="BF91" i="1"/>
  <c r="BG91" i="1"/>
  <c r="BH91" i="1"/>
  <c r="BI91" i="1"/>
  <c r="BJ91" i="1"/>
  <c r="BK91" i="1"/>
  <c r="BL91" i="1"/>
  <c r="BM91" i="1"/>
  <c r="BN91" i="1"/>
  <c r="BO91" i="1"/>
  <c r="BP91" i="1"/>
  <c r="BQ91" i="1"/>
  <c r="BR91" i="1"/>
  <c r="BS91" i="1"/>
  <c r="AQ92" i="1"/>
  <c r="AR92" i="1"/>
  <c r="AS92" i="1"/>
  <c r="AT92" i="1"/>
  <c r="AU92" i="1"/>
  <c r="AV92" i="1"/>
  <c r="AW92" i="1"/>
  <c r="AX92" i="1"/>
  <c r="AY92" i="1"/>
  <c r="AZ92" i="1"/>
  <c r="BA92" i="1"/>
  <c r="BB92" i="1"/>
  <c r="BC92" i="1"/>
  <c r="BD92" i="1"/>
  <c r="BE92" i="1"/>
  <c r="BF92" i="1"/>
  <c r="BG92" i="1"/>
  <c r="BH92" i="1"/>
  <c r="BI92" i="1"/>
  <c r="BJ92" i="1"/>
  <c r="BK92" i="1"/>
  <c r="BL92" i="1"/>
  <c r="BM92" i="1"/>
  <c r="BN92" i="1"/>
  <c r="BO92" i="1"/>
  <c r="BP92" i="1"/>
  <c r="BQ92" i="1"/>
  <c r="BR92" i="1"/>
  <c r="BS92" i="1"/>
  <c r="BT92" i="1"/>
  <c r="BU92" i="1"/>
  <c r="N92" i="1"/>
  <c r="P92" i="1"/>
  <c r="Q92" i="1"/>
  <c r="R92" i="1"/>
  <c r="S92" i="1"/>
  <c r="T92" i="1"/>
  <c r="U92" i="1"/>
  <c r="V92" i="1"/>
  <c r="W92" i="1"/>
  <c r="X92" i="1"/>
  <c r="Z92" i="1"/>
  <c r="AA92" i="1"/>
  <c r="AC92" i="1"/>
  <c r="AD92" i="1"/>
  <c r="AE92" i="1"/>
  <c r="AF92" i="1"/>
  <c r="AG92" i="1"/>
  <c r="AH92" i="1"/>
  <c r="AI92" i="1"/>
  <c r="AJ92" i="1"/>
  <c r="AK92" i="1"/>
  <c r="AL92" i="1"/>
  <c r="AM92" i="1"/>
  <c r="AN92" i="1"/>
  <c r="AO92" i="1"/>
  <c r="AP92" i="1"/>
  <c r="AQ90" i="1" l="1"/>
  <c r="AQ15" i="1" s="1"/>
  <c r="AQ64" i="1"/>
  <c r="CW66" i="1"/>
  <c r="CP66" i="1"/>
  <c r="CE66" i="1"/>
  <c r="BY66" i="1"/>
  <c r="CJ66" i="1"/>
  <c r="CD66" i="1"/>
  <c r="CB66" i="1"/>
  <c r="CK66" i="1"/>
  <c r="AQ91" i="1"/>
  <c r="AQ65" i="1"/>
  <c r="CF66" i="1"/>
  <c r="BX66" i="1"/>
  <c r="CX66" i="1"/>
  <c r="CC66" i="1"/>
  <c r="CQ66" i="1"/>
  <c r="CO66" i="1"/>
  <c r="CL66" i="1"/>
  <c r="CN66" i="1"/>
  <c r="CU66" i="1"/>
  <c r="CI66" i="1"/>
  <c r="CV66" i="1"/>
  <c r="CM66" i="1"/>
  <c r="CG66" i="1"/>
  <c r="CA66" i="1"/>
  <c r="CH66" i="1"/>
  <c r="CS66" i="1"/>
  <c r="CR66" i="1"/>
  <c r="BZ66" i="1"/>
  <c r="BW66" i="1"/>
  <c r="CT66" i="1"/>
  <c r="BA51" i="1"/>
  <c r="BV14" i="1"/>
  <c r="BU14" i="1"/>
  <c r="BT14" i="1"/>
  <c r="N91" i="1"/>
  <c r="O91" i="1"/>
  <c r="P91" i="1"/>
  <c r="Q91" i="1"/>
  <c r="R91" i="1"/>
  <c r="S91" i="1"/>
  <c r="T91" i="1"/>
  <c r="U91" i="1"/>
  <c r="V91" i="1"/>
  <c r="W91" i="1"/>
  <c r="X91" i="1"/>
  <c r="Y91" i="1"/>
  <c r="Z91" i="1"/>
  <c r="AA91" i="1"/>
  <c r="AB91" i="1"/>
  <c r="AC91" i="1"/>
  <c r="AD91" i="1"/>
  <c r="AE91" i="1"/>
  <c r="AF91" i="1"/>
  <c r="AG91" i="1"/>
  <c r="AH91" i="1"/>
  <c r="AI91" i="1"/>
  <c r="AJ91" i="1"/>
  <c r="AK91" i="1"/>
  <c r="AL91" i="1"/>
  <c r="AM91" i="1"/>
  <c r="AN91" i="1"/>
  <c r="M91" i="1"/>
  <c r="M15" i="1"/>
  <c r="M68" i="1" s="1"/>
  <c r="M69" i="1" s="1"/>
  <c r="N15" i="1"/>
  <c r="N68" i="1" s="1"/>
  <c r="O15" i="1"/>
  <c r="O68" i="1" s="1"/>
  <c r="P15" i="1"/>
  <c r="P68" i="1" s="1"/>
  <c r="Q15" i="1"/>
  <c r="Q68" i="1" s="1"/>
  <c r="R15" i="1"/>
  <c r="R68" i="1" s="1"/>
  <c r="S15" i="1"/>
  <c r="S68" i="1" s="1"/>
  <c r="T15" i="1"/>
  <c r="T68" i="1" s="1"/>
  <c r="U15" i="1"/>
  <c r="U68" i="1" s="1"/>
  <c r="V15" i="1"/>
  <c r="V68" i="1" s="1"/>
  <c r="W15" i="1"/>
  <c r="W68" i="1" s="1"/>
  <c r="X15" i="1"/>
  <c r="X68" i="1" s="1"/>
  <c r="Y15" i="1"/>
  <c r="Y68" i="1" s="1"/>
  <c r="Z15" i="1"/>
  <c r="Z68" i="1" s="1"/>
  <c r="AA15" i="1"/>
  <c r="AA68" i="1" s="1"/>
  <c r="AB15" i="1"/>
  <c r="AB68" i="1" s="1"/>
  <c r="AC15" i="1"/>
  <c r="AC68" i="1" s="1"/>
  <c r="AD15" i="1"/>
  <c r="AD68" i="1" s="1"/>
  <c r="AE15" i="1"/>
  <c r="AE68" i="1" s="1"/>
  <c r="AF15" i="1"/>
  <c r="AF68" i="1" s="1"/>
  <c r="AG15" i="1"/>
  <c r="AG68" i="1" s="1"/>
  <c r="AH15" i="1"/>
  <c r="AH68" i="1" s="1"/>
  <c r="AI15" i="1"/>
  <c r="AI68" i="1" s="1"/>
  <c r="AJ15" i="1"/>
  <c r="AJ68" i="1" s="1"/>
  <c r="AK15" i="1"/>
  <c r="AK68" i="1" s="1"/>
  <c r="AL15" i="1"/>
  <c r="AL68" i="1" s="1"/>
  <c r="AM15" i="1"/>
  <c r="AM68" i="1" s="1"/>
  <c r="AN15" i="1"/>
  <c r="AN68" i="1" s="1"/>
  <c r="N69" i="1" l="1"/>
  <c r="O69" i="1" s="1"/>
  <c r="P69" i="1" s="1"/>
  <c r="P70" i="1" s="1"/>
  <c r="AP64" i="1"/>
  <c r="AP90" i="1"/>
  <c r="AP15" i="1" s="1"/>
  <c r="AO90" i="1"/>
  <c r="AO15" i="1" s="1"/>
  <c r="AO64" i="1"/>
  <c r="AF67" i="1"/>
  <c r="AM67" i="1"/>
  <c r="AE67" i="1"/>
  <c r="W67" i="1"/>
  <c r="AN67" i="1"/>
  <c r="AL67" i="1"/>
  <c r="AD67" i="1"/>
  <c r="V67" i="1"/>
  <c r="N67" i="1"/>
  <c r="AK67" i="1"/>
  <c r="AC67" i="1"/>
  <c r="U67" i="1"/>
  <c r="BT64" i="1"/>
  <c r="BT90" i="1"/>
  <c r="BT15" i="1" s="1"/>
  <c r="T67" i="1"/>
  <c r="BU64" i="1"/>
  <c r="BU90" i="1"/>
  <c r="BU15" i="1" s="1"/>
  <c r="AI67" i="1"/>
  <c r="AA67" i="1"/>
  <c r="S67" i="1"/>
  <c r="BV64" i="1"/>
  <c r="BV90" i="1"/>
  <c r="BV15" i="1" s="1"/>
  <c r="AJ67" i="1"/>
  <c r="AH67" i="1"/>
  <c r="Z67" i="1"/>
  <c r="R67" i="1"/>
  <c r="X67" i="1"/>
  <c r="AG67" i="1"/>
  <c r="Q67" i="1"/>
  <c r="P67" i="1"/>
  <c r="AQ66" i="1"/>
  <c r="AQ67" i="1" s="1"/>
  <c r="AP91" i="1"/>
  <c r="AP65" i="1"/>
  <c r="O92" i="1"/>
  <c r="O67" i="1"/>
  <c r="AO65" i="1"/>
  <c r="M92" i="1"/>
  <c r="M67" i="1"/>
  <c r="AB92" i="1"/>
  <c r="AB67" i="1"/>
  <c r="Y92" i="1"/>
  <c r="Y67" i="1"/>
  <c r="BU91" i="1"/>
  <c r="BU65" i="1"/>
  <c r="BV91" i="1"/>
  <c r="BV65" i="1"/>
  <c r="BT65" i="1"/>
  <c r="BA52" i="1"/>
  <c r="BT91" i="1"/>
  <c r="DA14" i="1"/>
  <c r="CZ14" i="1"/>
  <c r="AY15" i="1"/>
  <c r="AY68" i="1" s="1"/>
  <c r="BG15" i="1"/>
  <c r="BG68" i="1" s="1"/>
  <c r="BO15" i="1"/>
  <c r="BO68" i="1" s="1"/>
  <c r="BD15" i="1"/>
  <c r="BD68" i="1" s="1"/>
  <c r="AZ15" i="1"/>
  <c r="AZ68" i="1" s="1"/>
  <c r="BH15" i="1"/>
  <c r="BH68" i="1" s="1"/>
  <c r="BP15" i="1"/>
  <c r="BP68" i="1" s="1"/>
  <c r="AU15" i="1"/>
  <c r="AU68" i="1" s="1"/>
  <c r="BC15" i="1"/>
  <c r="BC68" i="1" s="1"/>
  <c r="BK15" i="1"/>
  <c r="BK68" i="1" s="1"/>
  <c r="BS15" i="1"/>
  <c r="BS68" i="1" s="1"/>
  <c r="AV15" i="1"/>
  <c r="AV68" i="1" s="1"/>
  <c r="AS15" i="1"/>
  <c r="AS68" i="1" s="1"/>
  <c r="BA15" i="1"/>
  <c r="BA68" i="1" s="1"/>
  <c r="BI15" i="1"/>
  <c r="BI68" i="1" s="1"/>
  <c r="BQ15" i="1"/>
  <c r="BQ68" i="1" s="1"/>
  <c r="AT15" i="1"/>
  <c r="AT68" i="1" s="1"/>
  <c r="BB15" i="1"/>
  <c r="BB68" i="1" s="1"/>
  <c r="BJ15" i="1"/>
  <c r="BJ68" i="1" s="1"/>
  <c r="BR15" i="1"/>
  <c r="BR68" i="1" s="1"/>
  <c r="BL15" i="1"/>
  <c r="BL68" i="1" s="1"/>
  <c r="AW15" i="1"/>
  <c r="AW68" i="1" s="1"/>
  <c r="BE15" i="1"/>
  <c r="BE68" i="1" s="1"/>
  <c r="BM15" i="1"/>
  <c r="BM68" i="1" s="1"/>
  <c r="AR15" i="1"/>
  <c r="AR68" i="1" s="1"/>
  <c r="AX15" i="1"/>
  <c r="AX68" i="1" s="1"/>
  <c r="BF15" i="1"/>
  <c r="BF68" i="1" s="1"/>
  <c r="BN15" i="1"/>
  <c r="BN68" i="1" s="1"/>
  <c r="AO91" i="1"/>
  <c r="Q69" i="1" l="1"/>
  <c r="AQ68" i="1"/>
  <c r="BN67" i="1"/>
  <c r="BF67" i="1"/>
  <c r="BJ67" i="1"/>
  <c r="AV67" i="1"/>
  <c r="BD67" i="1"/>
  <c r="BB67" i="1"/>
  <c r="BS67" i="1"/>
  <c r="BO67" i="1"/>
  <c r="AX67" i="1"/>
  <c r="AR67" i="1"/>
  <c r="AT67" i="1"/>
  <c r="BK67" i="1"/>
  <c r="BG67" i="1"/>
  <c r="BQ67" i="1"/>
  <c r="BC67" i="1"/>
  <c r="AY67" i="1"/>
  <c r="BM67" i="1"/>
  <c r="BE67" i="1"/>
  <c r="BI67" i="1"/>
  <c r="AU67" i="1"/>
  <c r="AW67" i="1"/>
  <c r="BA67" i="1"/>
  <c r="BP67" i="1"/>
  <c r="CZ64" i="1"/>
  <c r="CZ90" i="1"/>
  <c r="CZ15" i="1" s="1"/>
  <c r="BL67" i="1"/>
  <c r="AS67" i="1"/>
  <c r="BH67" i="1"/>
  <c r="DA64" i="1"/>
  <c r="DA90" i="1"/>
  <c r="DA15" i="1" s="1"/>
  <c r="BR67" i="1"/>
  <c r="AZ67" i="1"/>
  <c r="AO66" i="1"/>
  <c r="AO67" i="1" s="1"/>
  <c r="AP66" i="1"/>
  <c r="AP67" i="1" s="1"/>
  <c r="BT66" i="1"/>
  <c r="BT67" i="1" s="1"/>
  <c r="BV66" i="1"/>
  <c r="BV67" i="1" s="1"/>
  <c r="DA65" i="1"/>
  <c r="BU66" i="1"/>
  <c r="BU67" i="1" s="1"/>
  <c r="CZ91" i="1"/>
  <c r="CZ65" i="1"/>
  <c r="CY14" i="1"/>
  <c r="BA53" i="1"/>
  <c r="DA91" i="1"/>
  <c r="CC15" i="1"/>
  <c r="CC68" i="1" s="1"/>
  <c r="CK15" i="1"/>
  <c r="CK68" i="1" s="1"/>
  <c r="CS15" i="1"/>
  <c r="CS68" i="1" s="1"/>
  <c r="CW15" i="1"/>
  <c r="CW68" i="1" s="1"/>
  <c r="BZ15" i="1"/>
  <c r="BZ68" i="1" s="1"/>
  <c r="CD15" i="1"/>
  <c r="CD68" i="1" s="1"/>
  <c r="CL15" i="1"/>
  <c r="CL68" i="1" s="1"/>
  <c r="CT15" i="1"/>
  <c r="CT68" i="1" s="1"/>
  <c r="BW15" i="1"/>
  <c r="BW68" i="1" s="1"/>
  <c r="CO15" i="1"/>
  <c r="CO68" i="1" s="1"/>
  <c r="CH15" i="1"/>
  <c r="CH68" i="1" s="1"/>
  <c r="CE15" i="1"/>
  <c r="CE68" i="1" s="1"/>
  <c r="CM15" i="1"/>
  <c r="CM68" i="1" s="1"/>
  <c r="CU15" i="1"/>
  <c r="CU68" i="1" s="1"/>
  <c r="CG15" i="1"/>
  <c r="CG68" i="1" s="1"/>
  <c r="CX15" i="1"/>
  <c r="CX68" i="1" s="1"/>
  <c r="BX15" i="1"/>
  <c r="BX68" i="1" s="1"/>
  <c r="CF15" i="1"/>
  <c r="CF68" i="1" s="1"/>
  <c r="CN15" i="1"/>
  <c r="CN68" i="1" s="1"/>
  <c r="CV15" i="1"/>
  <c r="CV68" i="1" s="1"/>
  <c r="BY15" i="1"/>
  <c r="BY68" i="1" s="1"/>
  <c r="CP15" i="1"/>
  <c r="CP68" i="1" s="1"/>
  <c r="CA15" i="1"/>
  <c r="CA68" i="1" s="1"/>
  <c r="CI15" i="1"/>
  <c r="CI68" i="1" s="1"/>
  <c r="CQ15" i="1"/>
  <c r="CQ68" i="1" s="1"/>
  <c r="CB15" i="1"/>
  <c r="CB68" i="1" s="1"/>
  <c r="CJ15" i="1"/>
  <c r="CJ68" i="1" s="1"/>
  <c r="CR15" i="1"/>
  <c r="CR68" i="1" s="1"/>
  <c r="R69" i="1" l="1"/>
  <c r="S69" i="1" s="1"/>
  <c r="T69" i="1" s="1"/>
  <c r="U69" i="1" s="1"/>
  <c r="V69" i="1" s="1"/>
  <c r="W69" i="1" s="1"/>
  <c r="W70" i="1" s="1"/>
  <c r="Q70" i="1"/>
  <c r="BU68" i="1"/>
  <c r="BV68" i="1"/>
  <c r="AP68" i="1"/>
  <c r="AO68" i="1"/>
  <c r="BT68" i="1"/>
  <c r="BY67" i="1"/>
  <c r="CM67" i="1"/>
  <c r="BZ67" i="1"/>
  <c r="CY64" i="1"/>
  <c r="CY90" i="1"/>
  <c r="CY15" i="1" s="1"/>
  <c r="CD67" i="1"/>
  <c r="CR67" i="1"/>
  <c r="CE67" i="1"/>
  <c r="CW67" i="1"/>
  <c r="CP67" i="1"/>
  <c r="CV67" i="1"/>
  <c r="CJ67" i="1"/>
  <c r="CN67" i="1"/>
  <c r="CH67" i="1"/>
  <c r="CS67" i="1"/>
  <c r="CO67" i="1"/>
  <c r="CQ67" i="1"/>
  <c r="BX67" i="1"/>
  <c r="BW67" i="1"/>
  <c r="CK67" i="1"/>
  <c r="CB67" i="1"/>
  <c r="CX67" i="1"/>
  <c r="CT67" i="1"/>
  <c r="CC67" i="1"/>
  <c r="CF67" i="1"/>
  <c r="CI67" i="1"/>
  <c r="CA67" i="1"/>
  <c r="CG67" i="1"/>
  <c r="CU67" i="1"/>
  <c r="CF52" i="1"/>
  <c r="CF51" i="1"/>
  <c r="BJ52" i="1"/>
  <c r="BJ51" i="1"/>
  <c r="DA66" i="1"/>
  <c r="DA67" i="1" s="1"/>
  <c r="CL92" i="1"/>
  <c r="CL67" i="1"/>
  <c r="CY65" i="1"/>
  <c r="CZ66" i="1"/>
  <c r="CZ67" i="1" s="1"/>
  <c r="CY91" i="1"/>
  <c r="X69" i="1" l="1"/>
  <c r="CZ68" i="1"/>
  <c r="DA68" i="1"/>
  <c r="CO51" i="1"/>
  <c r="CY66" i="1"/>
  <c r="CY67" i="1" s="1"/>
  <c r="CF53" i="1" s="1"/>
  <c r="BJ53" i="1" l="1"/>
  <c r="BJ54" i="1" s="1"/>
  <c r="C1" i="2" s="1"/>
  <c r="Y69" i="1"/>
  <c r="Z69" i="1" s="1"/>
  <c r="AA69" i="1" s="1"/>
  <c r="X70" i="1"/>
  <c r="CY68" i="1"/>
  <c r="BJ55" i="1" l="1"/>
  <c r="BJ55" i="2"/>
  <c r="AB69" i="1"/>
  <c r="AC69" i="1" s="1"/>
  <c r="AD69" i="1" s="1"/>
  <c r="AE69" i="1" s="1"/>
  <c r="AF69" i="1" s="1"/>
  <c r="AG69" i="1" s="1"/>
  <c r="AA70" i="1"/>
  <c r="AH69" i="1" l="1"/>
  <c r="AI69" i="1" s="1"/>
  <c r="AJ69" i="1" s="1"/>
  <c r="AK69" i="1" s="1"/>
  <c r="AL69" i="1" s="1"/>
  <c r="AG70" i="1"/>
  <c r="AL70" i="1" l="1"/>
  <c r="AM69" i="1"/>
  <c r="AN69" i="1" s="1"/>
  <c r="AO69" i="1" s="1"/>
  <c r="AP69" i="1" s="1"/>
  <c r="AQ69" i="1" s="1"/>
  <c r="AR69" i="1" s="1"/>
  <c r="AS69" i="1" s="1"/>
  <c r="AT69" i="1" s="1"/>
  <c r="AU69" i="1" s="1"/>
  <c r="AV69" i="1" s="1"/>
  <c r="AW69" i="1" s="1"/>
  <c r="AX69" i="1" s="1"/>
  <c r="AY69" i="1" s="1"/>
  <c r="AZ69" i="1" s="1"/>
  <c r="BA69" i="1" s="1"/>
  <c r="BB69" i="1" s="1"/>
  <c r="BC69" i="1" s="1"/>
  <c r="BC70" i="1" l="1"/>
  <c r="BD69" i="1"/>
  <c r="BE69" i="1" l="1"/>
  <c r="BF69" i="1" s="1"/>
  <c r="BG69" i="1" s="1"/>
  <c r="BH69" i="1" s="1"/>
  <c r="BI69" i="1" s="1"/>
  <c r="BD70" i="1"/>
  <c r="BI70" i="1" l="1"/>
  <c r="BJ69" i="1"/>
  <c r="BK69" i="1" l="1"/>
  <c r="BL69" i="1" s="1"/>
  <c r="BM69" i="1" s="1"/>
  <c r="BN69" i="1" s="1"/>
  <c r="BO69" i="1" s="1"/>
  <c r="BP69" i="1" s="1"/>
  <c r="BJ70" i="1"/>
  <c r="BQ69" i="1" l="1"/>
  <c r="BP70" i="1"/>
  <c r="BQ70" i="1" l="1"/>
  <c r="BR69" i="1"/>
  <c r="BS69" i="1" s="1"/>
  <c r="BT69" i="1" s="1"/>
  <c r="BU69" i="1" s="1"/>
  <c r="BV69" i="1" l="1"/>
  <c r="BW69" i="1" l="1"/>
  <c r="BX69" i="1" l="1"/>
  <c r="BY69" i="1" l="1"/>
  <c r="BZ69" i="1" l="1"/>
  <c r="CA69" i="1" l="1"/>
  <c r="CB69" i="1" s="1"/>
  <c r="CC69" i="1" s="1"/>
  <c r="CD69" i="1" s="1"/>
  <c r="CE69" i="1" s="1"/>
  <c r="CF69" i="1" s="1"/>
  <c r="CG69" i="1" s="1"/>
  <c r="CH69" i="1" s="1"/>
  <c r="CI69" i="1" s="1"/>
  <c r="CJ69" i="1" s="1"/>
  <c r="CK69" i="1" s="1"/>
  <c r="CL69" i="1" s="1"/>
  <c r="CM69" i="1" s="1"/>
  <c r="CN69" i="1" s="1"/>
  <c r="CO69" i="1" s="1"/>
  <c r="CP69" i="1" s="1"/>
  <c r="CQ69" i="1" s="1"/>
  <c r="CR69" i="1" s="1"/>
  <c r="CS69" i="1" s="1"/>
  <c r="CT69" i="1" s="1"/>
  <c r="CU69" i="1" s="1"/>
  <c r="CV69" i="1" s="1"/>
  <c r="CW69" i="1" s="1"/>
  <c r="CX69" i="1" s="1"/>
  <c r="CY69" i="1" s="1"/>
  <c r="CZ69" i="1" s="1"/>
  <c r="DA69" i="1" s="1"/>
  <c r="CO53" i="1" l="1"/>
  <c r="CO52" i="1" l="1"/>
  <c r="BU54" i="1"/>
  <c r="I11" i="2" l="1"/>
  <c r="BU55" i="1" l="1"/>
  <c r="BJ56" i="1" s="1"/>
  <c r="CF56" i="1" s="1"/>
</calcChain>
</file>

<file path=xl/sharedStrings.xml><?xml version="1.0" encoding="utf-8"?>
<sst xmlns="http://schemas.openxmlformats.org/spreadsheetml/2006/main" count="62" uniqueCount="39">
  <si>
    <t>工程</t>
    <rPh sb="0" eb="2">
      <t>コウテイ</t>
    </rPh>
    <phoneticPr fontId="2"/>
  </si>
  <si>
    <t>曜日</t>
    <rPh sb="0" eb="2">
      <t>ヨウビ</t>
    </rPh>
    <phoneticPr fontId="2"/>
  </si>
  <si>
    <t>年月</t>
    <rPh sb="0" eb="2">
      <t>ネンゲツ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</si>
  <si>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</si>
  <si>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</si>
  <si>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日</t>
    <rPh sb="0" eb="1">
      <t>ニチ</t>
    </rPh>
    <phoneticPr fontId="2"/>
  </si>
  <si>
    <t>現場パトロール</t>
    <rPh sb="0" eb="2">
      <t>ゲンバ</t>
    </rPh>
    <phoneticPr fontId="2"/>
  </si>
  <si>
    <t>現場見学会</t>
    <rPh sb="0" eb="2">
      <t>ゲンバ</t>
    </rPh>
    <rPh sb="2" eb="5">
      <t>ケンガクカイ</t>
    </rPh>
    <phoneticPr fontId="2"/>
  </si>
  <si>
    <t>日作業状況</t>
    <rPh sb="0" eb="1">
      <t>ニチ</t>
    </rPh>
    <rPh sb="1" eb="3">
      <t>サギョウ</t>
    </rPh>
    <rPh sb="3" eb="5">
      <t>ジョウキョウ</t>
    </rPh>
    <phoneticPr fontId="2"/>
  </si>
  <si>
    <t>工種</t>
    <rPh sb="0" eb="2">
      <t>コウシュ</t>
    </rPh>
    <phoneticPr fontId="2"/>
  </si>
  <si>
    <t>種別</t>
    <rPh sb="0" eb="2">
      <t>シュベツ</t>
    </rPh>
    <phoneticPr fontId="2"/>
  </si>
  <si>
    <t>現場着手日</t>
    <rPh sb="0" eb="2">
      <t>ゲンバ</t>
    </rPh>
    <rPh sb="2" eb="4">
      <t>チャクシュ</t>
    </rPh>
    <rPh sb="4" eb="5">
      <t>ビ</t>
    </rPh>
    <phoneticPr fontId="2"/>
  </si>
  <si>
    <t>記　　事</t>
    <rPh sb="0" eb="1">
      <t>キ</t>
    </rPh>
    <rPh sb="3" eb="4">
      <t>コト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</si>
  <si>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</si>
  <si>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</si>
  <si>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年</t>
    <rPh sb="0" eb="1">
      <t>ネン</t>
    </rPh>
    <phoneticPr fontId="2"/>
  </si>
  <si>
    <t>ページ中</t>
    <rPh sb="3" eb="4">
      <t>チュウ</t>
    </rPh>
    <phoneticPr fontId="2"/>
  </si>
  <si>
    <t>枚目</t>
    <rPh sb="0" eb="1">
      <t>マイ</t>
    </rPh>
    <rPh sb="1" eb="2">
      <t>メ</t>
    </rPh>
    <phoneticPr fontId="2"/>
  </si>
  <si>
    <t>施行に必要な期間</t>
    <rPh sb="0" eb="2">
      <t>セコウ</t>
    </rPh>
    <rPh sb="3" eb="5">
      <t>ヒツヨウ</t>
    </rPh>
    <rPh sb="6" eb="8">
      <t>キカン</t>
    </rPh>
    <phoneticPr fontId="2"/>
  </si>
  <si>
    <t>土日の数</t>
    <rPh sb="0" eb="2">
      <t>ドニチ</t>
    </rPh>
    <rPh sb="3" eb="4">
      <t>カズ</t>
    </rPh>
    <phoneticPr fontId="2"/>
  </si>
  <si>
    <t>計</t>
    <rPh sb="0" eb="1">
      <t>ケイ</t>
    </rPh>
    <phoneticPr fontId="2"/>
  </si>
  <si>
    <t>通期合計</t>
    <rPh sb="0" eb="2">
      <t>ツウキ</t>
    </rPh>
    <rPh sb="2" eb="4">
      <t>ゴウケイ</t>
    </rPh>
    <phoneticPr fontId="2"/>
  </si>
  <si>
    <t>％</t>
    <phoneticPr fontId="2"/>
  </si>
  <si>
    <t>通期週休2日達成状況</t>
    <rPh sb="0" eb="2">
      <t>ツウキ</t>
    </rPh>
    <rPh sb="2" eb="4">
      <t>シュウキュウ</t>
    </rPh>
    <rPh sb="5" eb="6">
      <t>ニチ</t>
    </rPh>
    <rPh sb="6" eb="8">
      <t>タッセイ</t>
    </rPh>
    <rPh sb="8" eb="10">
      <t>ジョウキョウ</t>
    </rPh>
    <phoneticPr fontId="2"/>
  </si>
  <si>
    <t>現場閉所率</t>
    <rPh sb="0" eb="2">
      <t>ゲンバ</t>
    </rPh>
    <rPh sb="2" eb="4">
      <t>ヘイショ</t>
    </rPh>
    <rPh sb="4" eb="5">
      <t>リツ</t>
    </rPh>
    <phoneticPr fontId="2"/>
  </si>
  <si>
    <t>月次週休2日達成状況</t>
    <rPh sb="0" eb="2">
      <t>ゲツジ</t>
    </rPh>
    <rPh sb="2" eb="4">
      <t>シュウキュウ</t>
    </rPh>
    <rPh sb="5" eb="6">
      <t>ニチ</t>
    </rPh>
    <rPh sb="6" eb="10">
      <t>タッセイジョウキョウ</t>
    </rPh>
    <phoneticPr fontId="2"/>
  </si>
  <si>
    <t>現場着手日～現場終了日</t>
    <rPh sb="0" eb="2">
      <t>ゲンバ</t>
    </rPh>
    <rPh sb="2" eb="4">
      <t>チャクシュ</t>
    </rPh>
    <rPh sb="4" eb="5">
      <t>ビ</t>
    </rPh>
    <rPh sb="6" eb="8">
      <t>ゲンバ</t>
    </rPh>
    <rPh sb="8" eb="10">
      <t>シュウリョウ</t>
    </rPh>
    <rPh sb="10" eb="11">
      <t>ビ</t>
    </rPh>
    <phoneticPr fontId="2"/>
  </si>
  <si>
    <t>工事名</t>
    <rPh sb="0" eb="2">
      <t>コウジ</t>
    </rPh>
    <rPh sb="2" eb="3">
      <t>メイ</t>
    </rPh>
    <phoneticPr fontId="2"/>
  </si>
  <si>
    <t>現場代理人氏名</t>
    <rPh sb="0" eb="2">
      <t>ゲンバ</t>
    </rPh>
    <rPh sb="2" eb="5">
      <t>ダイリニン</t>
    </rPh>
    <rPh sb="5" eb="7">
      <t>シメイ</t>
    </rPh>
    <phoneticPr fontId="2"/>
  </si>
  <si>
    <t>対象外日</t>
    <rPh sb="0" eb="3">
      <t>タイショウガイ</t>
    </rPh>
    <rPh sb="3" eb="4">
      <t>ビ</t>
    </rPh>
    <phoneticPr fontId="2"/>
  </si>
  <si>
    <t>28.5％以上</t>
    <rPh sb="5" eb="7">
      <t>イジョウ</t>
    </rPh>
    <phoneticPr fontId="2"/>
  </si>
  <si>
    <t>受注者名</t>
    <rPh sb="0" eb="3">
      <t>ジュチュウシャ</t>
    </rPh>
    <rPh sb="3" eb="4">
      <t>メイ</t>
    </rPh>
    <phoneticPr fontId="2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</si>
  <si>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2"/>
  </si>
  <si>
    <t>現場閉所予定日数</t>
    <rPh sb="0" eb="2">
      <t>ゲンバ</t>
    </rPh>
    <rPh sb="2" eb="4">
      <t>ヘイショ</t>
    </rPh>
    <rPh sb="4" eb="6">
      <t>ヨテイ</t>
    </rPh>
    <rPh sb="6" eb="8">
      <t>ニッスウ</t>
    </rPh>
    <phoneticPr fontId="2"/>
  </si>
  <si>
    <t>参考様式1</t>
    <rPh sb="0" eb="2">
      <t>サンコウ</t>
    </rPh>
    <rPh sb="2" eb="4">
      <t>ヨウシキ</t>
    </rPh>
    <phoneticPr fontId="2"/>
  </si>
  <si>
    <t>現場終了予定日</t>
    <rPh sb="0" eb="2">
      <t>ゲンバ</t>
    </rPh>
    <rPh sb="2" eb="4">
      <t>シュウリョウ</t>
    </rPh>
    <rPh sb="4" eb="6">
      <t>ヨテイ</t>
    </rPh>
    <rPh sb="6" eb="7">
      <t>ビ</t>
    </rPh>
    <phoneticPr fontId="2"/>
  </si>
  <si>
    <t>週休2日等計画工程表</t>
    <rPh sb="0" eb="2">
      <t>シュウキュウ</t>
    </rPh>
    <rPh sb="3" eb="4">
      <t>ニチ</t>
    </rPh>
    <rPh sb="4" eb="5">
      <t>トウ</t>
    </rPh>
    <rPh sb="5" eb="7">
      <t>ケイカク</t>
    </rPh>
    <rPh sb="7" eb="9">
      <t>コウテイ</t>
    </rPh>
    <rPh sb="9" eb="10">
      <t>ヒョウ</t>
    </rPh>
    <phoneticPr fontId="2"/>
  </si>
  <si>
    <r>
      <t>※長岡京市週休２日等試行要領第４項（6）ア～オに該当する場合は</t>
    </r>
    <r>
      <rPr>
        <b/>
        <sz val="22"/>
        <color rgb="FFFF0000"/>
        <rFont val="游ゴシック"/>
        <family val="3"/>
        <charset val="128"/>
        <scheme val="minor"/>
      </rPr>
      <t>対象外日</t>
    </r>
    <r>
      <rPr>
        <sz val="22"/>
        <color theme="1"/>
        <rFont val="游ゴシック"/>
        <family val="3"/>
        <charset val="128"/>
        <scheme val="minor"/>
      </rPr>
      <t>となります。</t>
    </r>
    <rPh sb="1" eb="5">
      <t>ナガオカキョウシ</t>
    </rPh>
    <rPh sb="5" eb="7">
      <t>シュウキュウ</t>
    </rPh>
    <rPh sb="8" eb="9">
      <t>ニチ</t>
    </rPh>
    <rPh sb="9" eb="10">
      <t>トウ</t>
    </rPh>
    <rPh sb="10" eb="12">
      <t>シコウ</t>
    </rPh>
    <rPh sb="12" eb="14">
      <t>ヨウリョウ</t>
    </rPh>
    <rPh sb="14" eb="15">
      <t>ダイ</t>
    </rPh>
    <rPh sb="16" eb="17">
      <t>コウ</t>
    </rPh>
    <rPh sb="24" eb="26">
      <t>ガイトウ</t>
    </rPh>
    <rPh sb="28" eb="30">
      <t>バアイ</t>
    </rPh>
    <rPh sb="31" eb="33">
      <t>タイショウ</t>
    </rPh>
    <rPh sb="33" eb="34">
      <t>ガイ</t>
    </rPh>
    <rPh sb="34" eb="35">
      <t>ビ</t>
    </rPh>
    <phoneticPr fontId="2"/>
  </si>
  <si>
    <t>※記事に、現場着手日、現場終了予定日、現場閉所予定日、対象外日を記入すること</t>
    <rPh sb="1" eb="3">
      <t>キジ</t>
    </rPh>
    <rPh sb="5" eb="7">
      <t>ゲンバ</t>
    </rPh>
    <rPh sb="7" eb="9">
      <t>チャクシュ</t>
    </rPh>
    <rPh sb="9" eb="10">
      <t>ビ</t>
    </rPh>
    <rPh sb="11" eb="13">
      <t>ゲンバ</t>
    </rPh>
    <rPh sb="13" eb="15">
      <t>シュウリョウ</t>
    </rPh>
    <rPh sb="15" eb="17">
      <t>ヨテイ</t>
    </rPh>
    <rPh sb="17" eb="18">
      <t>ビ</t>
    </rPh>
    <rPh sb="19" eb="21">
      <t>ゲンバ</t>
    </rPh>
    <rPh sb="21" eb="23">
      <t>ヘイショ</t>
    </rPh>
    <rPh sb="23" eb="25">
      <t>ヨテイ</t>
    </rPh>
    <rPh sb="25" eb="26">
      <t>ビ</t>
    </rPh>
    <rPh sb="27" eb="30">
      <t>タイショウガイ</t>
    </rPh>
    <rPh sb="30" eb="31">
      <t>ビ</t>
    </rPh>
    <rPh sb="32" eb="3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</si>
</sst>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22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20"/>
      <color theme="1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b/>
      <sz val="36"/>
      <name val="游ゴシック"/>
      <family val="3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8"/>
      <color rgb="FF006100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22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" fontId="1" fillId="0" borderId="0" xfId="0" applyNumberFormat="1" applyFont="1">
      <alignment vertical="center"/>
    </xf>
    <xf numFmtId="0" fontId="4" fillId="0" borderId="0" xfId="0" applyFont="1">
      <alignment vertical="center"/>
    </xf>
    <xf numFmtId="17" fontId="4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0" fontId="0" fillId="2" borderId="0" xfId="0" applyFill="1">
      <alignment vertical="center"/>
    </xf>
    <xf numFmtId="0" fontId="0" fillId="0" borderId="9" xfId="0" applyBorder="1" applyAlignment="1">
      <alignment horizontal="center"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9" xfId="0" applyBorder="1">
      <alignment vertical="center"/>
    </xf>
    <xf numFmtId="0" fontId="17" fillId="0" borderId="0" xfId="0" applyFont="1">
      <alignment vertical="center"/>
    </xf>
    <xf numFmtId="0" fontId="10" fillId="0" borderId="43" xfId="0" applyFont="1" applyBorder="1">
      <alignment vertical="center"/>
    </xf>
    <xf numFmtId="0" fontId="4" fillId="0" borderId="43" xfId="0" applyFont="1" applyBorder="1">
      <alignment vertical="center"/>
    </xf>
    <xf numFmtId="0" fontId="20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>
      <alignment vertical="center"/>
    </xf>
    <xf numFmtId="0" fontId="23" fillId="0" borderId="0" xfId="0" applyFont="1">
      <alignment vertical="center"/>
    </xf>
    <xf numFmtId="0" fontId="0" fillId="0" borderId="29" xfId="0" applyBorder="1" applyAlignment="1">
      <alignment horizontal="center" vertical="center"/>
    </xf>
    <xf numFmtId="0" fontId="16" fillId="0" borderId="0" xfId="0" applyFont="1">
      <alignment vertical="center"/>
    </xf>
    <xf numFmtId="0" fontId="0" fillId="3" borderId="0" xfId="0" applyFill="1">
      <alignment vertical="center"/>
    </xf>
    <xf numFmtId="0" fontId="9" fillId="3" borderId="0" xfId="0" applyFont="1" applyFill="1">
      <alignment vertical="center"/>
    </xf>
    <xf numFmtId="0" fontId="15" fillId="3" borderId="0" xfId="0" applyFont="1" applyFill="1">
      <alignment vertical="center"/>
    </xf>
    <xf numFmtId="0" fontId="16" fillId="3" borderId="0" xfId="0" applyFont="1" applyFill="1">
      <alignment vertical="center"/>
    </xf>
    <xf numFmtId="0" fontId="25" fillId="0" borderId="24" xfId="0" applyFont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textRotation="255"/>
    </xf>
    <xf numFmtId="0" fontId="11" fillId="0" borderId="21" xfId="0" applyFont="1" applyBorder="1" applyAlignment="1">
      <alignment horizontal="center" vertical="center" textRotation="255"/>
    </xf>
    <xf numFmtId="0" fontId="11" fillId="0" borderId="46" xfId="0" applyFont="1" applyBorder="1" applyAlignment="1">
      <alignment horizontal="center" vertical="center" textRotation="255"/>
    </xf>
    <xf numFmtId="0" fontId="11" fillId="0" borderId="19" xfId="0" applyFont="1" applyBorder="1" applyAlignment="1">
      <alignment horizontal="center" vertical="center" textRotation="255"/>
    </xf>
    <xf numFmtId="0" fontId="11" fillId="0" borderId="22" xfId="0" applyFont="1" applyBorder="1" applyAlignment="1">
      <alignment horizontal="center" vertical="center" textRotation="255"/>
    </xf>
    <xf numFmtId="0" fontId="11" fillId="0" borderId="47" xfId="0" applyFont="1" applyBorder="1" applyAlignment="1">
      <alignment horizontal="center" vertical="center" textRotation="255"/>
    </xf>
    <xf numFmtId="0" fontId="11" fillId="0" borderId="17" xfId="0" applyFont="1" applyBorder="1" applyAlignment="1">
      <alignment horizontal="center" vertical="center" textRotation="255"/>
    </xf>
    <xf numFmtId="0" fontId="11" fillId="0" borderId="20" xfId="0" applyFont="1" applyBorder="1" applyAlignment="1">
      <alignment horizontal="center" vertical="center" textRotation="255"/>
    </xf>
    <xf numFmtId="0" fontId="11" fillId="0" borderId="45" xfId="0" applyFont="1" applyBorder="1" applyAlignment="1">
      <alignment horizontal="center" vertical="center" textRotation="255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4" fillId="3" borderId="55" xfId="0" applyFont="1" applyFill="1" applyBorder="1" applyAlignment="1">
      <alignment horizontal="center" vertical="center"/>
    </xf>
    <xf numFmtId="0" fontId="14" fillId="3" borderId="5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2" fillId="3" borderId="54" xfId="0" applyFont="1" applyFill="1" applyBorder="1" applyAlignment="1">
      <alignment horizontal="center" vertical="center"/>
    </xf>
    <xf numFmtId="0" fontId="19" fillId="3" borderId="54" xfId="0" applyFont="1" applyFill="1" applyBorder="1" applyAlignment="1">
      <alignment horizontal="center" vertical="center"/>
    </xf>
    <xf numFmtId="0" fontId="17" fillId="3" borderId="56" xfId="0" applyFont="1" applyFill="1" applyBorder="1" applyAlignment="1">
      <alignment horizontal="center" vertical="center"/>
    </xf>
    <xf numFmtId="0" fontId="17" fillId="3" borderId="57" xfId="0" applyFont="1" applyFill="1" applyBorder="1" applyAlignment="1">
      <alignment horizontal="center" vertical="center"/>
    </xf>
    <xf numFmtId="0" fontId="9" fillId="3" borderId="60" xfId="0" applyFont="1" applyFill="1" applyBorder="1" applyAlignment="1">
      <alignment horizontal="center" vertical="center"/>
    </xf>
    <xf numFmtId="0" fontId="9" fillId="3" borderId="61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4" fillId="3" borderId="30" xfId="0" applyFont="1" applyFill="1" applyBorder="1" applyAlignment="1">
      <alignment horizontal="center" vertical="center"/>
    </xf>
    <xf numFmtId="0" fontId="9" fillId="3" borderId="50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/>
    </xf>
    <xf numFmtId="0" fontId="14" fillId="3" borderId="58" xfId="0" applyFont="1" applyFill="1" applyBorder="1" applyAlignment="1">
      <alignment horizontal="center" vertical="center"/>
    </xf>
    <xf numFmtId="0" fontId="14" fillId="3" borderId="59" xfId="0" applyFont="1" applyFill="1" applyBorder="1" applyAlignment="1">
      <alignment horizontal="center" vertical="center"/>
    </xf>
    <xf numFmtId="0" fontId="18" fillId="3" borderId="59" xfId="0" applyFont="1" applyFill="1" applyBorder="1" applyAlignment="1">
      <alignment horizontal="center" vertical="center"/>
    </xf>
    <xf numFmtId="0" fontId="18" fillId="3" borderId="62" xfId="0" applyFont="1" applyFill="1" applyBorder="1" applyAlignment="1">
      <alignment horizontal="center" vertical="center"/>
    </xf>
    <xf numFmtId="0" fontId="18" fillId="3" borderId="63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63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/>
    </xf>
    <xf numFmtId="0" fontId="18" fillId="3" borderId="66" xfId="0" applyFont="1" applyFill="1" applyBorder="1" applyAlignment="1">
      <alignment horizontal="center" vertical="center"/>
    </xf>
    <xf numFmtId="0" fontId="14" fillId="3" borderId="32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0" fontId="14" fillId="3" borderId="64" xfId="0" applyFont="1" applyFill="1" applyBorder="1" applyAlignment="1">
      <alignment horizontal="center" vertical="center"/>
    </xf>
    <xf numFmtId="0" fontId="14" fillId="3" borderId="66" xfId="0" applyFont="1" applyFill="1" applyBorder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0" fillId="3" borderId="72" xfId="0" applyFill="1" applyBorder="1" applyAlignment="1">
      <alignment horizontal="center" vertical="center"/>
    </xf>
    <xf numFmtId="0" fontId="11" fillId="3" borderId="73" xfId="0" applyFont="1" applyFill="1" applyBorder="1" applyAlignment="1">
      <alignment horizontal="center" vertical="center"/>
    </xf>
    <xf numFmtId="0" fontId="11" fillId="3" borderId="70" xfId="0" applyFont="1" applyFill="1" applyBorder="1" applyAlignment="1">
      <alignment horizontal="center" vertical="center"/>
    </xf>
    <xf numFmtId="0" fontId="11" fillId="3" borderId="74" xfId="0" applyFont="1" applyFill="1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14" fillId="3" borderId="69" xfId="0" applyFont="1" applyFill="1" applyBorder="1" applyAlignment="1">
      <alignment horizontal="center" vertical="center"/>
    </xf>
    <xf numFmtId="0" fontId="14" fillId="3" borderId="70" xfId="0" applyFont="1" applyFill="1" applyBorder="1" applyAlignment="1">
      <alignment horizontal="center" vertical="center"/>
    </xf>
    <xf numFmtId="0" fontId="14" fillId="3" borderId="71" xfId="0" applyFont="1" applyFill="1" applyBorder="1" applyAlignment="1">
      <alignment horizontal="center" vertical="center"/>
    </xf>
    <xf numFmtId="0" fontId="17" fillId="3" borderId="35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7" fillId="3" borderId="65" xfId="0" applyFont="1" applyFill="1" applyBorder="1" applyAlignment="1">
      <alignment horizontal="center" vertical="center"/>
    </xf>
    <xf numFmtId="0" fontId="17" fillId="3" borderId="42" xfId="0" applyFont="1" applyFill="1" applyBorder="1" applyAlignment="1">
      <alignment horizontal="center" vertical="center"/>
    </xf>
    <xf numFmtId="0" fontId="17" fillId="3" borderId="43" xfId="0" applyFont="1" applyFill="1" applyBorder="1" applyAlignment="1">
      <alignment horizontal="center" vertical="center"/>
    </xf>
    <xf numFmtId="0" fontId="17" fillId="3" borderId="5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1" fillId="0" borderId="40" xfId="0" applyFont="1" applyBorder="1" applyAlignment="1">
      <alignment horizontal="center" vertical="center" textRotation="255"/>
    </xf>
    <xf numFmtId="0" fontId="11" fillId="0" borderId="41" xfId="0" applyFont="1" applyBorder="1" applyAlignment="1">
      <alignment horizontal="center" vertical="center" textRotation="255"/>
    </xf>
    <xf numFmtId="0" fontId="11" fillId="0" borderId="48" xfId="0" applyFont="1" applyBorder="1" applyAlignment="1">
      <alignment horizontal="center" vertical="center" textRotation="255"/>
    </xf>
    <xf numFmtId="0" fontId="12" fillId="0" borderId="75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22" fillId="0" borderId="8" xfId="1" applyFont="1" applyFill="1" applyBorder="1" applyAlignment="1">
      <alignment horizontal="center" vertical="center"/>
    </xf>
    <xf numFmtId="0" fontId="22" fillId="0" borderId="6" xfId="1" applyFont="1" applyFill="1" applyBorder="1" applyAlignment="1">
      <alignment horizontal="center" vertical="center"/>
    </xf>
    <xf numFmtId="0" fontId="22" fillId="0" borderId="13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55" xfId="0" applyFont="1" applyBorder="1" applyAlignment="1">
      <alignment horizontal="left" vertical="center"/>
    </xf>
    <xf numFmtId="0" fontId="10" fillId="0" borderId="55" xfId="0" applyFont="1" applyBorder="1">
      <alignment vertical="center"/>
    </xf>
    <xf numFmtId="0" fontId="10" fillId="0" borderId="56" xfId="0" applyFont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176" fontId="10" fillId="0" borderId="79" xfId="0" applyNumberFormat="1" applyFont="1" applyBorder="1">
      <alignment vertical="center"/>
    </xf>
    <xf numFmtId="176" fontId="10" fillId="0" borderId="56" xfId="0" applyNumberFormat="1" applyFont="1" applyBorder="1" applyAlignment="1">
      <alignment horizontal="center" vertical="center"/>
    </xf>
    <xf numFmtId="176" fontId="10" fillId="0" borderId="56" xfId="0" applyNumberFormat="1" applyFont="1" applyBorder="1" applyAlignment="1">
      <alignment horizontal="center" vertical="center"/>
    </xf>
    <xf numFmtId="176" fontId="10" fillId="0" borderId="57" xfId="0" applyNumberFormat="1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33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9" fillId="0" borderId="38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38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9" fillId="0" borderId="42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43" xfId="0" applyFont="1" applyBorder="1" applyAlignment="1">
      <alignment horizontal="left" vertical="center"/>
    </xf>
    <xf numFmtId="0" fontId="9" fillId="0" borderId="53" xfId="0" applyFont="1" applyBorder="1" applyAlignment="1">
      <alignment horizontal="left" vertical="center"/>
    </xf>
  </cellXfs>
  <cellStyles count="2">
    <cellStyle name="標準" xfId="0" builtinId="0"/>
    <cellStyle name="良い" xfId="1" builtinId="26"/>
  </cellStyles>
  <dxfs count="5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color rgb="FF9C0006"/>
      </font>
      <fill>
        <patternFill>
          <bgColor rgb="FFFF8190"/>
        </patternFill>
      </fill>
    </dxf>
  </dxfs>
  <tableStyles count="0" defaultTableStyle="TableStyleMedium2" defaultPivotStyle="PivotStyleLight16"/>
  <colors>
    <mruColors>
      <color rgb="FFFF819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1CD6B-56A2-47E7-9648-52400CC3100F}">
  <sheetPr>
    <pageSetUpPr fitToPage="1"/>
  </sheetPr>
  <dimension ref="A1:DB92"/>
  <sheetViews>
    <sheetView tabSelected="1" view="pageBreakPreview" zoomScale="40" zoomScaleNormal="100" zoomScaleSheetLayoutView="40" zoomScalePageLayoutView="70" workbookViewId="0">
      <selection activeCell="BS7" sqref="BS7"/>
    </sheetView>
  </sheetViews>
  <sheetFormatPr defaultColWidth="8.375" defaultRowHeight="18.75" x14ac:dyDescent="0.4"/>
  <cols>
    <col min="1" max="1" width="4.125" customWidth="1"/>
    <col min="2" max="3" width="3.25" customWidth="1"/>
    <col min="4" max="4" width="7.75" customWidth="1"/>
    <col min="5" max="5" width="8.75" customWidth="1"/>
    <col min="6" max="7" width="3.25" customWidth="1"/>
    <col min="8" max="8" width="6" customWidth="1"/>
    <col min="9" max="9" width="5" customWidth="1"/>
    <col min="10" max="11" width="3.25" customWidth="1"/>
    <col min="12" max="12" width="5" customWidth="1"/>
    <col min="13" max="14" width="3.25" customWidth="1"/>
    <col min="15" max="15" width="3.5" customWidth="1"/>
    <col min="16" max="119" width="3.25" customWidth="1"/>
  </cols>
  <sheetData>
    <row r="1" spans="1:105" ht="42" customHeight="1" thickBot="1" x14ac:dyDescent="0.45">
      <c r="A1" s="33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132" t="s">
        <v>36</v>
      </c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</row>
    <row r="2" spans="1:105" ht="19.899999999999999" customHeight="1" x14ac:dyDescent="0.4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/>
      <c r="O2" s="3"/>
      <c r="P2" s="3"/>
      <c r="AD2" s="3"/>
      <c r="AE2" s="3"/>
      <c r="AF2" s="3"/>
      <c r="AG2" s="3"/>
      <c r="AH2" s="3"/>
      <c r="AI2" s="3"/>
      <c r="AJ2" s="3"/>
      <c r="AK2" s="3"/>
      <c r="AL2" s="3"/>
      <c r="AM2" s="5"/>
      <c r="AN2" s="5"/>
      <c r="AO2" s="5"/>
      <c r="AP2" s="5"/>
      <c r="AQ2" s="5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2"/>
      <c r="CM2" s="116">
        <f>IF(ROUNDDOWN(((F13-F11)*12+(J13-J11))/3,0)&lt;0,1,ROUNDDOWN(((F13-F11)*12+(J13-J11))/3+1,0))</f>
        <v>1</v>
      </c>
      <c r="CN2" s="117"/>
      <c r="CO2" s="117" t="s">
        <v>16</v>
      </c>
      <c r="CP2" s="117"/>
      <c r="CQ2" s="117"/>
      <c r="CR2" s="117"/>
      <c r="CS2" s="117"/>
      <c r="CT2" s="112">
        <v>1</v>
      </c>
      <c r="CU2" s="113"/>
      <c r="CV2" s="117" t="s">
        <v>17</v>
      </c>
      <c r="CW2" s="117"/>
      <c r="CX2" s="120"/>
    </row>
    <row r="3" spans="1:105" ht="19.899999999999999" customHeight="1" thickBot="1" x14ac:dyDescent="0.4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5"/>
      <c r="O3" s="3"/>
      <c r="P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2"/>
      <c r="CM3" s="118"/>
      <c r="CN3" s="119"/>
      <c r="CO3" s="119"/>
      <c r="CP3" s="119"/>
      <c r="CQ3" s="119"/>
      <c r="CR3" s="119"/>
      <c r="CS3" s="119"/>
      <c r="CT3" s="114"/>
      <c r="CU3" s="115"/>
      <c r="CV3" s="119"/>
      <c r="CW3" s="119"/>
      <c r="CX3" s="121"/>
    </row>
    <row r="4" spans="1:105" ht="19.899999999999999" customHeight="1" x14ac:dyDescent="0.4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5"/>
      <c r="O4" s="3"/>
      <c r="P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  <c r="BF4" s="27"/>
      <c r="BG4" s="27"/>
      <c r="BH4" s="27"/>
      <c r="BI4" s="27"/>
      <c r="BJ4" s="27"/>
      <c r="BK4" s="27"/>
      <c r="BL4" s="27"/>
      <c r="BM4" s="12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</row>
    <row r="5" spans="1:105" ht="19.899999999999999" customHeight="1" thickBot="1" x14ac:dyDescent="0.45">
      <c r="B5" s="18"/>
      <c r="C5" s="13"/>
      <c r="D5" s="3"/>
      <c r="E5" s="3"/>
      <c r="F5" s="3"/>
      <c r="G5" s="3"/>
      <c r="H5" s="3"/>
      <c r="I5" s="3"/>
      <c r="K5" s="25"/>
      <c r="L5" s="25"/>
      <c r="M5" s="25"/>
      <c r="N5" s="25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3"/>
      <c r="AL5" s="3"/>
      <c r="AM5" s="3"/>
      <c r="AN5" s="3"/>
      <c r="AO5" s="3"/>
      <c r="AP5" s="3"/>
      <c r="AQ5" s="3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CO5" s="17"/>
      <c r="CP5" s="17"/>
      <c r="CQ5" s="17"/>
      <c r="CR5" s="17"/>
      <c r="CS5" s="17"/>
      <c r="CT5" s="17"/>
      <c r="CU5" s="17"/>
      <c r="CV5" s="17"/>
      <c r="CW5" s="17"/>
    </row>
    <row r="6" spans="1:105" ht="19.899999999999999" customHeight="1" x14ac:dyDescent="0.4">
      <c r="B6" s="18"/>
      <c r="C6" s="3"/>
      <c r="D6" s="3"/>
      <c r="E6" s="3"/>
      <c r="F6" s="3"/>
      <c r="G6" s="3"/>
      <c r="H6" s="3"/>
      <c r="I6" s="3"/>
      <c r="J6" s="163" t="s">
        <v>27</v>
      </c>
      <c r="K6" s="164"/>
      <c r="L6" s="164"/>
      <c r="M6" s="164"/>
      <c r="N6" s="165"/>
      <c r="O6" s="166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8"/>
      <c r="AK6" s="163" t="s">
        <v>31</v>
      </c>
      <c r="AL6" s="164"/>
      <c r="AM6" s="164"/>
      <c r="AN6" s="164"/>
      <c r="AO6" s="164"/>
      <c r="AP6" s="164"/>
      <c r="AQ6" s="165"/>
      <c r="AR6" s="133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5"/>
      <c r="BL6" s="12"/>
      <c r="BM6" s="12"/>
      <c r="CO6" s="17"/>
      <c r="CP6" s="17"/>
      <c r="CQ6" s="17"/>
      <c r="CR6" s="17"/>
      <c r="CS6" s="17"/>
      <c r="CT6" s="17"/>
      <c r="CU6" s="17"/>
      <c r="CV6" s="17"/>
      <c r="CW6" s="17"/>
    </row>
    <row r="7" spans="1:105" ht="19.899999999999999" customHeight="1" thickBot="1" x14ac:dyDescent="0.45">
      <c r="B7" s="18"/>
      <c r="C7" s="3"/>
      <c r="D7" s="3"/>
      <c r="E7" s="3"/>
      <c r="F7" s="3"/>
      <c r="G7" s="3"/>
      <c r="H7" s="3"/>
      <c r="I7" s="3"/>
      <c r="J7" s="169"/>
      <c r="K7" s="131"/>
      <c r="L7" s="131"/>
      <c r="M7" s="131"/>
      <c r="N7" s="170"/>
      <c r="O7" s="171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3"/>
      <c r="AK7" s="174"/>
      <c r="AL7" s="175"/>
      <c r="AM7" s="175"/>
      <c r="AN7" s="175"/>
      <c r="AO7" s="175"/>
      <c r="AP7" s="175"/>
      <c r="AQ7" s="176"/>
      <c r="AR7" s="136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8"/>
      <c r="BL7" s="12"/>
      <c r="BM7" s="12"/>
      <c r="CO7" s="17"/>
      <c r="CP7" s="17"/>
      <c r="CQ7" s="17"/>
      <c r="CR7" s="17"/>
      <c r="CS7" s="17"/>
      <c r="CT7" s="17"/>
      <c r="CU7" s="17"/>
      <c r="CV7" s="17"/>
      <c r="CW7" s="17"/>
    </row>
    <row r="8" spans="1:105" ht="19.899999999999999" customHeight="1" x14ac:dyDescent="0.4">
      <c r="B8" s="18"/>
      <c r="C8" s="3"/>
      <c r="D8" s="3"/>
      <c r="E8" s="3"/>
      <c r="F8" s="3"/>
      <c r="G8" s="3"/>
      <c r="H8" s="3"/>
      <c r="I8" s="3"/>
      <c r="J8" s="169"/>
      <c r="K8" s="131"/>
      <c r="L8" s="131"/>
      <c r="M8" s="131"/>
      <c r="N8" s="170"/>
      <c r="O8" s="171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3"/>
      <c r="AK8" s="163" t="s">
        <v>28</v>
      </c>
      <c r="AL8" s="164"/>
      <c r="AM8" s="164"/>
      <c r="AN8" s="164"/>
      <c r="AO8" s="164"/>
      <c r="AP8" s="164"/>
      <c r="AQ8" s="165"/>
      <c r="AR8" s="133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5"/>
      <c r="BL8" s="12"/>
      <c r="BM8" s="12"/>
      <c r="CO8" s="17"/>
      <c r="CP8" s="17"/>
      <c r="CQ8" s="17"/>
      <c r="CR8" s="17"/>
      <c r="CS8" s="17"/>
      <c r="CT8" s="17"/>
      <c r="CU8" s="17"/>
      <c r="CV8" s="17"/>
      <c r="CW8" s="17"/>
    </row>
    <row r="9" spans="1:105" ht="19.899999999999999" customHeight="1" thickBot="1" x14ac:dyDescent="0.45">
      <c r="B9" s="18"/>
      <c r="C9" s="3"/>
      <c r="D9" s="3"/>
      <c r="E9" s="3"/>
      <c r="F9" s="3"/>
      <c r="G9" s="3"/>
      <c r="H9" s="3"/>
      <c r="I9" s="3"/>
      <c r="J9" s="174"/>
      <c r="K9" s="175"/>
      <c r="L9" s="175"/>
      <c r="M9" s="175"/>
      <c r="N9" s="176"/>
      <c r="O9" s="177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9"/>
      <c r="AK9" s="174"/>
      <c r="AL9" s="175"/>
      <c r="AM9" s="175"/>
      <c r="AN9" s="175"/>
      <c r="AO9" s="175"/>
      <c r="AP9" s="175"/>
      <c r="AQ9" s="176"/>
      <c r="AR9" s="136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8"/>
      <c r="BL9" s="12"/>
      <c r="BM9" s="12"/>
      <c r="CO9" s="17"/>
      <c r="CP9" s="17"/>
      <c r="CQ9" s="17"/>
      <c r="CR9" s="17"/>
      <c r="CS9" s="17"/>
      <c r="CT9" s="17"/>
      <c r="CU9" s="17"/>
      <c r="CV9" s="17"/>
      <c r="CW9" s="17"/>
    </row>
    <row r="10" spans="1:105" ht="19.899999999999999" customHeight="1" thickBot="1" x14ac:dyDescent="0.45"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5"/>
      <c r="S10" s="5"/>
      <c r="T10" s="5"/>
      <c r="U10" s="3"/>
      <c r="V10" s="3"/>
      <c r="W10" s="5"/>
      <c r="X10" s="5"/>
      <c r="Y10" s="5"/>
      <c r="Z10" s="5"/>
      <c r="AA10" s="5"/>
      <c r="AB10" s="3"/>
      <c r="AC10" s="5"/>
      <c r="CK10" s="14"/>
      <c r="CN10" s="14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6"/>
    </row>
    <row r="11" spans="1:105" ht="33.6" customHeight="1" thickBot="1" x14ac:dyDescent="0.45">
      <c r="B11" s="154" t="s">
        <v>11</v>
      </c>
      <c r="C11" s="155"/>
      <c r="D11" s="156"/>
      <c r="E11" s="156"/>
      <c r="F11" s="157">
        <v>2026</v>
      </c>
      <c r="G11" s="157"/>
      <c r="H11" s="157"/>
      <c r="I11" s="156" t="s">
        <v>4</v>
      </c>
      <c r="J11" s="157">
        <v>2</v>
      </c>
      <c r="K11" s="157"/>
      <c r="L11" s="156" t="s">
        <v>3</v>
      </c>
      <c r="M11" s="157">
        <v>3</v>
      </c>
      <c r="N11" s="157"/>
      <c r="O11" s="157" t="s">
        <v>5</v>
      </c>
      <c r="P11" s="158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2" spans="1:105" ht="19.899999999999999" customHeight="1" thickBot="1" x14ac:dyDescent="0.45"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Q12" s="3"/>
      <c r="R12" s="3"/>
      <c r="S12" s="3"/>
      <c r="T12" s="3"/>
      <c r="U12" s="3"/>
      <c r="V12" s="126">
        <f>IF((J11+(CT2-1)*3)/12&gt;1,IF((J11+(CT2-1)*3)/12=INT((J11+(CT2-1)*3)/12),F11+(J11+(CT2-1)*3)/12-1,F11+INT((J11+(CT2-1)*3)/12)),F11)</f>
        <v>2026</v>
      </c>
      <c r="W12" s="127"/>
      <c r="X12" s="127"/>
      <c r="Y12" s="127"/>
      <c r="Z12" s="122" t="s">
        <v>15</v>
      </c>
      <c r="AA12" s="123"/>
      <c r="AB12" s="130">
        <f>IF(CT2&gt;=2,IF(J11+(CT2-1)*3&gt;=12,IF(MOD(J11+(CT2-1)*3,12)=0,12,MOD(J11+(CT2-1)*3,12)),J11+(CT2-1)*3),J11)</f>
        <v>2</v>
      </c>
      <c r="AC12" s="130"/>
      <c r="AD12" s="130"/>
      <c r="AE12" s="130"/>
      <c r="AF12" s="122" t="s">
        <v>14</v>
      </c>
      <c r="AG12" s="123"/>
      <c r="AH12" s="3"/>
      <c r="AI12" s="3"/>
      <c r="AJ12" s="3"/>
      <c r="AK12" s="3"/>
      <c r="AL12" s="3"/>
      <c r="AM12" s="3"/>
      <c r="AN12" s="3"/>
      <c r="AO12" s="3"/>
      <c r="AP12" s="3"/>
      <c r="AQ12" s="5"/>
      <c r="BA12" s="122">
        <f>IF(AB12=12,V12+1,V12)</f>
        <v>2026</v>
      </c>
      <c r="BB12" s="130"/>
      <c r="BC12" s="130"/>
      <c r="BD12" s="130"/>
      <c r="BE12" s="122" t="s">
        <v>15</v>
      </c>
      <c r="BF12" s="123"/>
      <c r="BG12" s="130">
        <f>IF(AB12=12,1,AB12+1)</f>
        <v>3</v>
      </c>
      <c r="BH12" s="130"/>
      <c r="BI12" s="130"/>
      <c r="BJ12" s="130"/>
      <c r="BK12" s="122" t="s">
        <v>14</v>
      </c>
      <c r="BL12" s="123"/>
      <c r="CF12" s="122">
        <f>IF(BG12=12,BA12+1,BA12)</f>
        <v>2026</v>
      </c>
      <c r="CG12" s="130"/>
      <c r="CH12" s="130"/>
      <c r="CI12" s="130"/>
      <c r="CJ12" s="122" t="s">
        <v>15</v>
      </c>
      <c r="CK12" s="123"/>
      <c r="CL12" s="130">
        <f>IF(BG12=12,1,BG12+1)</f>
        <v>4</v>
      </c>
      <c r="CM12" s="130"/>
      <c r="CN12" s="130"/>
      <c r="CO12" s="130"/>
      <c r="CP12" s="122" t="s">
        <v>14</v>
      </c>
      <c r="CQ12" s="123"/>
    </row>
    <row r="13" spans="1:105" ht="33.6" customHeight="1" thickBot="1" x14ac:dyDescent="0.45">
      <c r="B13" s="155" t="s">
        <v>35</v>
      </c>
      <c r="C13" s="159"/>
      <c r="D13" s="160"/>
      <c r="E13" s="160"/>
      <c r="F13" s="161">
        <v>2026</v>
      </c>
      <c r="G13" s="161"/>
      <c r="H13" s="161"/>
      <c r="I13" s="160" t="s">
        <v>4</v>
      </c>
      <c r="J13" s="161">
        <v>4</v>
      </c>
      <c r="K13" s="161"/>
      <c r="L13" s="160" t="s">
        <v>3</v>
      </c>
      <c r="M13" s="161">
        <v>28</v>
      </c>
      <c r="N13" s="161"/>
      <c r="O13" s="161" t="s">
        <v>5</v>
      </c>
      <c r="P13" s="162"/>
      <c r="V13" s="128"/>
      <c r="W13" s="129"/>
      <c r="X13" s="129"/>
      <c r="Y13" s="129"/>
      <c r="Z13" s="124"/>
      <c r="AA13" s="125"/>
      <c r="AB13" s="131"/>
      <c r="AC13" s="131"/>
      <c r="AD13" s="131"/>
      <c r="AE13" s="131"/>
      <c r="AF13" s="124"/>
      <c r="AG13" s="125"/>
      <c r="AH13" s="139"/>
      <c r="AI13" s="139"/>
      <c r="AJ13" s="6"/>
      <c r="AK13" s="4"/>
      <c r="AL13" s="4"/>
      <c r="AM13" s="4"/>
      <c r="AN13" s="4"/>
      <c r="AO13" s="4"/>
      <c r="AP13" s="4"/>
      <c r="AQ13" s="4"/>
      <c r="BA13" s="124"/>
      <c r="BB13" s="131"/>
      <c r="BC13" s="131"/>
      <c r="BD13" s="131"/>
      <c r="BE13" s="124"/>
      <c r="BF13" s="125"/>
      <c r="BG13" s="131"/>
      <c r="BH13" s="131"/>
      <c r="BI13" s="131"/>
      <c r="BJ13" s="131"/>
      <c r="BK13" s="124"/>
      <c r="BL13" s="125"/>
      <c r="CF13" s="124"/>
      <c r="CG13" s="131"/>
      <c r="CH13" s="131"/>
      <c r="CI13" s="131"/>
      <c r="CJ13" s="124"/>
      <c r="CK13" s="125"/>
      <c r="CL13" s="131"/>
      <c r="CM13" s="131"/>
      <c r="CN13" s="131"/>
      <c r="CO13" s="131"/>
      <c r="CP13" s="124"/>
      <c r="CQ13" s="125"/>
    </row>
    <row r="14" spans="1:105" ht="19.899999999999999" customHeight="1" x14ac:dyDescent="0.4">
      <c r="B14" s="55" t="s">
        <v>2</v>
      </c>
      <c r="C14" s="56"/>
      <c r="D14" s="56"/>
      <c r="E14" s="56"/>
      <c r="F14" s="56"/>
      <c r="G14" s="56"/>
      <c r="H14" s="56"/>
      <c r="I14" s="51"/>
      <c r="J14" s="51"/>
      <c r="K14" s="51"/>
      <c r="L14" s="52"/>
      <c r="M14" s="8">
        <v>1</v>
      </c>
      <c r="N14" s="8">
        <v>2</v>
      </c>
      <c r="O14" s="8">
        <v>3</v>
      </c>
      <c r="P14" s="8">
        <v>4</v>
      </c>
      <c r="Q14" s="21">
        <v>5</v>
      </c>
      <c r="R14" s="21">
        <v>6</v>
      </c>
      <c r="S14" s="21">
        <v>7</v>
      </c>
      <c r="T14" s="21">
        <v>8</v>
      </c>
      <c r="U14" s="21">
        <v>9</v>
      </c>
      <c r="V14" s="21">
        <v>10</v>
      </c>
      <c r="W14" s="21">
        <v>11</v>
      </c>
      <c r="X14" s="21">
        <v>12</v>
      </c>
      <c r="Y14" s="21">
        <v>13</v>
      </c>
      <c r="Z14" s="21">
        <v>14</v>
      </c>
      <c r="AA14" s="21">
        <v>15</v>
      </c>
      <c r="AB14" s="21">
        <v>16</v>
      </c>
      <c r="AC14" s="21">
        <v>17</v>
      </c>
      <c r="AD14" s="21">
        <v>18</v>
      </c>
      <c r="AE14" s="21">
        <v>19</v>
      </c>
      <c r="AF14" s="21">
        <v>20</v>
      </c>
      <c r="AG14" s="21">
        <v>21</v>
      </c>
      <c r="AH14" s="21">
        <v>22</v>
      </c>
      <c r="AI14" s="21">
        <v>23</v>
      </c>
      <c r="AJ14" s="21">
        <v>24</v>
      </c>
      <c r="AK14" s="21">
        <v>25</v>
      </c>
      <c r="AL14" s="21">
        <v>26</v>
      </c>
      <c r="AM14" s="21">
        <v>27</v>
      </c>
      <c r="AN14" s="21">
        <v>28</v>
      </c>
      <c r="AO14" s="21" t="str">
        <f>IF(AB12=2,IF(V12/4=INT(V12/4),29,""),29)</f>
        <v/>
      </c>
      <c r="AP14" s="21" t="str">
        <f>IF(AB12=2,"",30)</f>
        <v/>
      </c>
      <c r="AQ14" s="21" t="str">
        <f>IF(OR(AB12=2,AB12=4,AB12=6,AB12=9,AB12=11),"",31)</f>
        <v/>
      </c>
      <c r="AR14" s="21">
        <v>1</v>
      </c>
      <c r="AS14" s="21">
        <v>2</v>
      </c>
      <c r="AT14" s="21">
        <v>3</v>
      </c>
      <c r="AU14" s="21">
        <v>4</v>
      </c>
      <c r="AV14" s="21">
        <v>5</v>
      </c>
      <c r="AW14" s="21">
        <v>6</v>
      </c>
      <c r="AX14" s="21">
        <v>7</v>
      </c>
      <c r="AY14" s="21">
        <v>8</v>
      </c>
      <c r="AZ14" s="21">
        <v>9</v>
      </c>
      <c r="BA14" s="21">
        <v>10</v>
      </c>
      <c r="BB14" s="21">
        <v>11</v>
      </c>
      <c r="BC14" s="21">
        <v>12</v>
      </c>
      <c r="BD14" s="21">
        <v>13</v>
      </c>
      <c r="BE14" s="21">
        <v>14</v>
      </c>
      <c r="BF14" s="21">
        <v>15</v>
      </c>
      <c r="BG14" s="21">
        <v>16</v>
      </c>
      <c r="BH14" s="21">
        <v>17</v>
      </c>
      <c r="BI14" s="21">
        <v>18</v>
      </c>
      <c r="BJ14" s="21">
        <v>19</v>
      </c>
      <c r="BK14" s="21">
        <v>20</v>
      </c>
      <c r="BL14" s="21">
        <v>21</v>
      </c>
      <c r="BM14" s="21">
        <v>22</v>
      </c>
      <c r="BN14" s="21">
        <v>23</v>
      </c>
      <c r="BO14" s="21">
        <v>24</v>
      </c>
      <c r="BP14" s="21">
        <v>25</v>
      </c>
      <c r="BQ14" s="21">
        <v>26</v>
      </c>
      <c r="BR14" s="21">
        <v>27</v>
      </c>
      <c r="BS14" s="21">
        <v>28</v>
      </c>
      <c r="BT14" s="21">
        <f>IF(BG12=2,IF(BA12/4=INT(BA12/4),29,""),29)</f>
        <v>29</v>
      </c>
      <c r="BU14" s="21">
        <f>IF(BG12=2,"",30)</f>
        <v>30</v>
      </c>
      <c r="BV14" s="21">
        <f>IF(OR(BG12=2,BG12=4,BG12=6,BG12=9,BG12=11),"",31)</f>
        <v>31</v>
      </c>
      <c r="BW14" s="21">
        <v>1</v>
      </c>
      <c r="BX14" s="21">
        <v>2</v>
      </c>
      <c r="BY14" s="21">
        <v>3</v>
      </c>
      <c r="BZ14" s="21">
        <v>4</v>
      </c>
      <c r="CA14" s="21">
        <v>5</v>
      </c>
      <c r="CB14" s="21">
        <v>6</v>
      </c>
      <c r="CC14" s="21">
        <v>7</v>
      </c>
      <c r="CD14" s="21">
        <v>8</v>
      </c>
      <c r="CE14" s="21">
        <v>9</v>
      </c>
      <c r="CF14" s="21">
        <v>10</v>
      </c>
      <c r="CG14" s="21">
        <v>11</v>
      </c>
      <c r="CH14" s="21">
        <v>12</v>
      </c>
      <c r="CI14" s="21">
        <v>13</v>
      </c>
      <c r="CJ14" s="21">
        <v>14</v>
      </c>
      <c r="CK14" s="21">
        <v>15</v>
      </c>
      <c r="CL14" s="21">
        <v>16</v>
      </c>
      <c r="CM14" s="21">
        <v>17</v>
      </c>
      <c r="CN14" s="21">
        <v>18</v>
      </c>
      <c r="CO14" s="21">
        <v>19</v>
      </c>
      <c r="CP14" s="21">
        <v>20</v>
      </c>
      <c r="CQ14" s="21">
        <v>21</v>
      </c>
      <c r="CR14" s="21">
        <v>22</v>
      </c>
      <c r="CS14" s="21">
        <v>23</v>
      </c>
      <c r="CT14" s="21">
        <v>24</v>
      </c>
      <c r="CU14" s="21">
        <v>25</v>
      </c>
      <c r="CV14" s="21">
        <v>26</v>
      </c>
      <c r="CW14" s="21">
        <v>27</v>
      </c>
      <c r="CX14" s="21">
        <v>28</v>
      </c>
      <c r="CY14" s="21">
        <f>IF(CL12=2,IF(CF12/4=INT(CF12/4),29,""),29)</f>
        <v>29</v>
      </c>
      <c r="CZ14" s="21">
        <f>IF(CL12=2,"",30)</f>
        <v>30</v>
      </c>
      <c r="DA14" s="22" t="str">
        <f>IF(OR(CL12=2,CL12=4,CL12=6,CL12=9,CL12=11),"",31)</f>
        <v/>
      </c>
    </row>
    <row r="15" spans="1:105" ht="19.899999999999999" customHeight="1" x14ac:dyDescent="0.4">
      <c r="B15" s="57"/>
      <c r="C15" s="51"/>
      <c r="D15" s="51"/>
      <c r="E15" s="51"/>
      <c r="F15" s="51"/>
      <c r="G15" s="51"/>
      <c r="H15" s="52"/>
      <c r="I15" s="105" t="s">
        <v>1</v>
      </c>
      <c r="J15" s="106"/>
      <c r="K15" s="106"/>
      <c r="L15" s="107"/>
      <c r="M15" s="1" t="str">
        <f t="shared" ref="M15:AR15" si="0">IF(M14="","",TEXT(M90,"aaa"))</f>
        <v>日</v>
      </c>
      <c r="N15" s="1" t="str">
        <f t="shared" si="0"/>
        <v>月</v>
      </c>
      <c r="O15" s="1" t="str">
        <f t="shared" si="0"/>
        <v>火</v>
      </c>
      <c r="P15" s="1" t="str">
        <f t="shared" si="0"/>
        <v>水</v>
      </c>
      <c r="Q15" s="1" t="str">
        <f t="shared" si="0"/>
        <v>木</v>
      </c>
      <c r="R15" s="1" t="str">
        <f t="shared" si="0"/>
        <v>金</v>
      </c>
      <c r="S15" s="1" t="str">
        <f t="shared" si="0"/>
        <v>土</v>
      </c>
      <c r="T15" s="1" t="str">
        <f t="shared" si="0"/>
        <v>日</v>
      </c>
      <c r="U15" s="1" t="str">
        <f t="shared" si="0"/>
        <v>月</v>
      </c>
      <c r="V15" s="1" t="str">
        <f t="shared" si="0"/>
        <v>火</v>
      </c>
      <c r="W15" s="1" t="str">
        <f t="shared" si="0"/>
        <v>水</v>
      </c>
      <c r="X15" s="1" t="str">
        <f t="shared" si="0"/>
        <v>木</v>
      </c>
      <c r="Y15" s="1" t="str">
        <f t="shared" si="0"/>
        <v>金</v>
      </c>
      <c r="Z15" s="1" t="str">
        <f t="shared" si="0"/>
        <v>土</v>
      </c>
      <c r="AA15" s="1" t="str">
        <f t="shared" si="0"/>
        <v>日</v>
      </c>
      <c r="AB15" s="1" t="str">
        <f t="shared" si="0"/>
        <v>月</v>
      </c>
      <c r="AC15" s="1" t="str">
        <f t="shared" si="0"/>
        <v>火</v>
      </c>
      <c r="AD15" s="1" t="str">
        <f t="shared" si="0"/>
        <v>水</v>
      </c>
      <c r="AE15" s="1" t="str">
        <f t="shared" si="0"/>
        <v>木</v>
      </c>
      <c r="AF15" s="1" t="str">
        <f t="shared" si="0"/>
        <v>金</v>
      </c>
      <c r="AG15" s="1" t="str">
        <f t="shared" si="0"/>
        <v>土</v>
      </c>
      <c r="AH15" s="1" t="str">
        <f t="shared" si="0"/>
        <v>日</v>
      </c>
      <c r="AI15" s="1" t="str">
        <f t="shared" si="0"/>
        <v>月</v>
      </c>
      <c r="AJ15" s="1" t="str">
        <f t="shared" si="0"/>
        <v>火</v>
      </c>
      <c r="AK15" s="1" t="str">
        <f t="shared" si="0"/>
        <v>水</v>
      </c>
      <c r="AL15" s="1" t="str">
        <f t="shared" si="0"/>
        <v>木</v>
      </c>
      <c r="AM15" s="1" t="str">
        <f t="shared" si="0"/>
        <v>金</v>
      </c>
      <c r="AN15" s="1" t="str">
        <f t="shared" si="0"/>
        <v>土</v>
      </c>
      <c r="AO15" s="1" t="str">
        <f t="shared" si="0"/>
        <v/>
      </c>
      <c r="AP15" s="1" t="str">
        <f t="shared" si="0"/>
        <v/>
      </c>
      <c r="AQ15" s="1" t="str">
        <f t="shared" si="0"/>
        <v/>
      </c>
      <c r="AR15" s="1" t="str">
        <f t="shared" si="0"/>
        <v>日</v>
      </c>
      <c r="AS15" s="1" t="str">
        <f t="shared" ref="AS15:BX15" si="1">IF(AS14="","",TEXT(AS90,"aaa"))</f>
        <v>月</v>
      </c>
      <c r="AT15" s="1" t="str">
        <f t="shared" si="1"/>
        <v>火</v>
      </c>
      <c r="AU15" s="1" t="str">
        <f t="shared" si="1"/>
        <v>水</v>
      </c>
      <c r="AV15" s="1" t="str">
        <f t="shared" si="1"/>
        <v>木</v>
      </c>
      <c r="AW15" s="1" t="str">
        <f t="shared" si="1"/>
        <v>金</v>
      </c>
      <c r="AX15" s="1" t="str">
        <f t="shared" si="1"/>
        <v>土</v>
      </c>
      <c r="AY15" s="1" t="str">
        <f t="shared" si="1"/>
        <v>日</v>
      </c>
      <c r="AZ15" s="1" t="str">
        <f t="shared" si="1"/>
        <v>月</v>
      </c>
      <c r="BA15" s="1" t="str">
        <f t="shared" si="1"/>
        <v>火</v>
      </c>
      <c r="BB15" s="1" t="str">
        <f t="shared" si="1"/>
        <v>水</v>
      </c>
      <c r="BC15" s="1" t="str">
        <f t="shared" si="1"/>
        <v>木</v>
      </c>
      <c r="BD15" s="1" t="str">
        <f t="shared" si="1"/>
        <v>金</v>
      </c>
      <c r="BE15" s="1" t="str">
        <f t="shared" si="1"/>
        <v>土</v>
      </c>
      <c r="BF15" s="1" t="str">
        <f t="shared" si="1"/>
        <v>日</v>
      </c>
      <c r="BG15" s="1" t="str">
        <f t="shared" si="1"/>
        <v>月</v>
      </c>
      <c r="BH15" s="1" t="str">
        <f t="shared" si="1"/>
        <v>火</v>
      </c>
      <c r="BI15" s="1" t="str">
        <f t="shared" si="1"/>
        <v>水</v>
      </c>
      <c r="BJ15" s="1" t="str">
        <f t="shared" si="1"/>
        <v>木</v>
      </c>
      <c r="BK15" s="1" t="str">
        <f t="shared" si="1"/>
        <v>金</v>
      </c>
      <c r="BL15" s="1" t="str">
        <f t="shared" si="1"/>
        <v>土</v>
      </c>
      <c r="BM15" s="1" t="str">
        <f t="shared" si="1"/>
        <v>日</v>
      </c>
      <c r="BN15" s="1" t="str">
        <f t="shared" si="1"/>
        <v>月</v>
      </c>
      <c r="BO15" s="1" t="str">
        <f t="shared" si="1"/>
        <v>火</v>
      </c>
      <c r="BP15" s="1" t="str">
        <f t="shared" si="1"/>
        <v>水</v>
      </c>
      <c r="BQ15" s="1" t="str">
        <f t="shared" si="1"/>
        <v>木</v>
      </c>
      <c r="BR15" s="1" t="str">
        <f t="shared" si="1"/>
        <v>金</v>
      </c>
      <c r="BS15" s="1" t="str">
        <f t="shared" si="1"/>
        <v>土</v>
      </c>
      <c r="BT15" s="1" t="str">
        <f t="shared" si="1"/>
        <v>日</v>
      </c>
      <c r="BU15" s="1" t="str">
        <f t="shared" si="1"/>
        <v>月</v>
      </c>
      <c r="BV15" s="1" t="str">
        <f t="shared" si="1"/>
        <v>火</v>
      </c>
      <c r="BW15" s="1" t="str">
        <f t="shared" si="1"/>
        <v>水</v>
      </c>
      <c r="BX15" s="1" t="str">
        <f t="shared" si="1"/>
        <v>木</v>
      </c>
      <c r="BY15" s="1" t="str">
        <f t="shared" ref="BY15:DA15" si="2">IF(BY14="","",TEXT(BY90,"aaa"))</f>
        <v>金</v>
      </c>
      <c r="BZ15" s="1" t="str">
        <f t="shared" si="2"/>
        <v>土</v>
      </c>
      <c r="CA15" s="1" t="str">
        <f t="shared" si="2"/>
        <v>日</v>
      </c>
      <c r="CB15" s="1" t="str">
        <f t="shared" si="2"/>
        <v>月</v>
      </c>
      <c r="CC15" s="1" t="str">
        <f t="shared" si="2"/>
        <v>火</v>
      </c>
      <c r="CD15" s="1" t="str">
        <f t="shared" si="2"/>
        <v>水</v>
      </c>
      <c r="CE15" s="1" t="str">
        <f t="shared" si="2"/>
        <v>木</v>
      </c>
      <c r="CF15" s="1" t="str">
        <f t="shared" si="2"/>
        <v>金</v>
      </c>
      <c r="CG15" s="1" t="str">
        <f t="shared" si="2"/>
        <v>土</v>
      </c>
      <c r="CH15" s="1" t="str">
        <f t="shared" si="2"/>
        <v>日</v>
      </c>
      <c r="CI15" s="1" t="str">
        <f t="shared" si="2"/>
        <v>月</v>
      </c>
      <c r="CJ15" s="1" t="str">
        <f t="shared" si="2"/>
        <v>火</v>
      </c>
      <c r="CK15" s="1" t="str">
        <f t="shared" si="2"/>
        <v>水</v>
      </c>
      <c r="CL15" s="1" t="str">
        <f t="shared" si="2"/>
        <v>木</v>
      </c>
      <c r="CM15" s="1" t="str">
        <f t="shared" si="2"/>
        <v>金</v>
      </c>
      <c r="CN15" s="1" t="str">
        <f t="shared" si="2"/>
        <v>土</v>
      </c>
      <c r="CO15" s="1" t="str">
        <f t="shared" si="2"/>
        <v>日</v>
      </c>
      <c r="CP15" s="1" t="str">
        <f t="shared" si="2"/>
        <v>月</v>
      </c>
      <c r="CQ15" s="1" t="str">
        <f t="shared" si="2"/>
        <v>火</v>
      </c>
      <c r="CR15" s="1" t="str">
        <f t="shared" si="2"/>
        <v>水</v>
      </c>
      <c r="CS15" s="1" t="str">
        <f t="shared" si="2"/>
        <v>木</v>
      </c>
      <c r="CT15" s="1" t="str">
        <f t="shared" si="2"/>
        <v>金</v>
      </c>
      <c r="CU15" s="1" t="str">
        <f t="shared" si="2"/>
        <v>土</v>
      </c>
      <c r="CV15" s="1" t="str">
        <f t="shared" si="2"/>
        <v>日</v>
      </c>
      <c r="CW15" s="1" t="str">
        <f t="shared" si="2"/>
        <v>月</v>
      </c>
      <c r="CX15" s="1" t="str">
        <f t="shared" si="2"/>
        <v>火</v>
      </c>
      <c r="CY15" s="1" t="str">
        <f t="shared" si="2"/>
        <v>水</v>
      </c>
      <c r="CZ15" s="1" t="str">
        <f t="shared" si="2"/>
        <v>木</v>
      </c>
      <c r="DA15" s="32" t="str">
        <f t="shared" si="2"/>
        <v/>
      </c>
    </row>
    <row r="16" spans="1:105" ht="19.899999999999999" customHeight="1" x14ac:dyDescent="0.4">
      <c r="B16" s="152" t="s">
        <v>0</v>
      </c>
      <c r="C16" s="153"/>
      <c r="D16" s="140" t="s">
        <v>9</v>
      </c>
      <c r="E16" s="140"/>
      <c r="F16" s="140"/>
      <c r="G16" s="140"/>
      <c r="H16" s="140"/>
      <c r="I16" s="105" t="s">
        <v>10</v>
      </c>
      <c r="J16" s="106"/>
      <c r="K16" s="106"/>
      <c r="L16" s="107"/>
      <c r="M16" s="39" t="s">
        <v>8</v>
      </c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1"/>
      <c r="AR16" s="105" t="s">
        <v>8</v>
      </c>
      <c r="AS16" s="106"/>
      <c r="AT16" s="106"/>
      <c r="AU16" s="106"/>
      <c r="AV16" s="106"/>
      <c r="AW16" s="106"/>
      <c r="AX16" s="106"/>
      <c r="AY16" s="106"/>
      <c r="AZ16" s="106"/>
      <c r="BA16" s="106"/>
      <c r="BB16" s="106"/>
      <c r="BC16" s="106"/>
      <c r="BD16" s="106"/>
      <c r="BE16" s="106"/>
      <c r="BF16" s="106"/>
      <c r="BG16" s="106"/>
      <c r="BH16" s="106"/>
      <c r="BI16" s="106"/>
      <c r="BJ16" s="106"/>
      <c r="BK16" s="106"/>
      <c r="BL16" s="106"/>
      <c r="BM16" s="106"/>
      <c r="BN16" s="106"/>
      <c r="BO16" s="106"/>
      <c r="BP16" s="106"/>
      <c r="BQ16" s="106"/>
      <c r="BR16" s="106"/>
      <c r="BS16" s="106"/>
      <c r="BT16" s="106"/>
      <c r="BU16" s="106"/>
      <c r="BV16" s="107"/>
      <c r="BW16" s="105" t="s">
        <v>8</v>
      </c>
      <c r="BX16" s="106"/>
      <c r="BY16" s="106"/>
      <c r="BZ16" s="106"/>
      <c r="CA16" s="106"/>
      <c r="CB16" s="106"/>
      <c r="CC16" s="106"/>
      <c r="CD16" s="106"/>
      <c r="CE16" s="106"/>
      <c r="CF16" s="106"/>
      <c r="CG16" s="106"/>
      <c r="CH16" s="106"/>
      <c r="CI16" s="106"/>
      <c r="CJ16" s="106"/>
      <c r="CK16" s="106"/>
      <c r="CL16" s="106"/>
      <c r="CM16" s="106"/>
      <c r="CN16" s="106"/>
      <c r="CO16" s="106"/>
      <c r="CP16" s="106"/>
      <c r="CQ16" s="106"/>
      <c r="CR16" s="106"/>
      <c r="CS16" s="106"/>
      <c r="CT16" s="106"/>
      <c r="CU16" s="106"/>
      <c r="CV16" s="106"/>
      <c r="CW16" s="106"/>
      <c r="CX16" s="106"/>
      <c r="CY16" s="106"/>
      <c r="CZ16" s="106"/>
      <c r="DA16" s="108"/>
    </row>
    <row r="17" spans="2:105" ht="19.899999999999999" customHeight="1" x14ac:dyDescent="0.4">
      <c r="B17" s="55"/>
      <c r="C17" s="142"/>
      <c r="D17" s="141"/>
      <c r="E17" s="141"/>
      <c r="F17" s="141"/>
      <c r="G17" s="141"/>
      <c r="H17" s="141"/>
      <c r="I17" s="56"/>
      <c r="J17" s="56"/>
      <c r="K17" s="56"/>
      <c r="L17" s="142"/>
      <c r="M17" s="9"/>
      <c r="N17" s="10"/>
      <c r="O17" s="38"/>
      <c r="P17" s="38"/>
      <c r="Q17" s="38"/>
      <c r="R17" s="38"/>
      <c r="S17" s="38"/>
      <c r="T17" s="38"/>
      <c r="U17" s="38"/>
      <c r="V17" s="38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1"/>
      <c r="AR17" s="9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1"/>
      <c r="BW17" s="9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23"/>
    </row>
    <row r="18" spans="2:105" ht="19.899999999999999" customHeight="1" x14ac:dyDescent="0.4">
      <c r="B18" s="55"/>
      <c r="C18" s="142"/>
      <c r="D18" s="141"/>
      <c r="E18" s="141"/>
      <c r="F18" s="141"/>
      <c r="G18" s="141"/>
      <c r="H18" s="141"/>
      <c r="I18" s="53"/>
      <c r="J18" s="53"/>
      <c r="K18" s="53"/>
      <c r="L18" s="54"/>
      <c r="M18" s="9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1"/>
      <c r="AR18" s="9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1"/>
      <c r="BW18" s="9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23"/>
    </row>
    <row r="19" spans="2:105" ht="19.899999999999999" customHeight="1" x14ac:dyDescent="0.4">
      <c r="B19" s="55"/>
      <c r="C19" s="142"/>
      <c r="D19" s="141"/>
      <c r="E19" s="141"/>
      <c r="F19" s="141"/>
      <c r="G19" s="141"/>
      <c r="H19" s="141"/>
      <c r="I19" s="53"/>
      <c r="J19" s="53"/>
      <c r="K19" s="53"/>
      <c r="L19" s="54"/>
      <c r="M19" s="9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1"/>
      <c r="AR19" s="9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1"/>
      <c r="BW19" s="9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23"/>
    </row>
    <row r="20" spans="2:105" ht="19.899999999999999" customHeight="1" x14ac:dyDescent="0.4">
      <c r="B20" s="55"/>
      <c r="C20" s="142"/>
      <c r="D20" s="58"/>
      <c r="E20" s="58"/>
      <c r="F20" s="58"/>
      <c r="G20" s="58"/>
      <c r="H20" s="58"/>
      <c r="I20" s="53"/>
      <c r="J20" s="53"/>
      <c r="K20" s="53"/>
      <c r="L20" s="54"/>
      <c r="M20" s="9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1"/>
      <c r="AR20" s="9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1"/>
      <c r="BW20" s="9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23"/>
    </row>
    <row r="21" spans="2:105" ht="19.899999999999999" customHeight="1" x14ac:dyDescent="0.4">
      <c r="B21" s="55"/>
      <c r="C21" s="142"/>
      <c r="D21" s="58"/>
      <c r="E21" s="58"/>
      <c r="F21" s="58"/>
      <c r="G21" s="58"/>
      <c r="H21" s="58"/>
      <c r="I21" s="53"/>
      <c r="J21" s="53"/>
      <c r="K21" s="53"/>
      <c r="L21" s="54"/>
      <c r="M21" s="9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1"/>
      <c r="AR21" s="9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1"/>
      <c r="BW21" s="9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23"/>
    </row>
    <row r="22" spans="2:105" ht="19.899999999999999" customHeight="1" x14ac:dyDescent="0.4">
      <c r="B22" s="55"/>
      <c r="C22" s="142"/>
      <c r="D22" s="58"/>
      <c r="E22" s="58"/>
      <c r="F22" s="58"/>
      <c r="G22" s="58"/>
      <c r="H22" s="58"/>
      <c r="I22" s="53"/>
      <c r="J22" s="53"/>
      <c r="K22" s="53"/>
      <c r="L22" s="54"/>
      <c r="M22" s="9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1"/>
      <c r="AR22" s="9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1"/>
      <c r="BW22" s="9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23"/>
    </row>
    <row r="23" spans="2:105" ht="19.899999999999999" customHeight="1" x14ac:dyDescent="0.4">
      <c r="B23" s="55"/>
      <c r="C23" s="142"/>
      <c r="D23" s="58"/>
      <c r="E23" s="58"/>
      <c r="F23" s="58"/>
      <c r="G23" s="58"/>
      <c r="H23" s="58"/>
      <c r="I23" s="53"/>
      <c r="J23" s="53"/>
      <c r="K23" s="53"/>
      <c r="L23" s="54"/>
      <c r="M23" s="9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1"/>
      <c r="AR23" s="9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1"/>
      <c r="BW23" s="9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23"/>
    </row>
    <row r="24" spans="2:105" ht="19.899999999999999" customHeight="1" x14ac:dyDescent="0.4">
      <c r="B24" s="55"/>
      <c r="C24" s="142"/>
      <c r="D24" s="58"/>
      <c r="E24" s="58"/>
      <c r="F24" s="58"/>
      <c r="G24" s="58"/>
      <c r="H24" s="58"/>
      <c r="I24" s="53"/>
      <c r="J24" s="53"/>
      <c r="K24" s="53"/>
      <c r="L24" s="54"/>
      <c r="M24" s="9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1"/>
      <c r="AR24" s="9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1"/>
      <c r="BW24" s="9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23"/>
    </row>
    <row r="25" spans="2:105" ht="19.899999999999999" customHeight="1" x14ac:dyDescent="0.4">
      <c r="B25" s="55"/>
      <c r="C25" s="142"/>
      <c r="D25" s="58"/>
      <c r="E25" s="58"/>
      <c r="F25" s="58"/>
      <c r="G25" s="58"/>
      <c r="H25" s="58"/>
      <c r="I25" s="53"/>
      <c r="J25" s="53"/>
      <c r="K25" s="53"/>
      <c r="L25" s="54"/>
      <c r="M25" s="9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1"/>
      <c r="AR25" s="9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1"/>
      <c r="BW25" s="9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23"/>
    </row>
    <row r="26" spans="2:105" ht="19.899999999999999" customHeight="1" x14ac:dyDescent="0.4">
      <c r="B26" s="55"/>
      <c r="C26" s="142"/>
      <c r="D26" s="58"/>
      <c r="E26" s="58"/>
      <c r="F26" s="58"/>
      <c r="G26" s="58"/>
      <c r="H26" s="58"/>
      <c r="I26" s="53"/>
      <c r="J26" s="53"/>
      <c r="K26" s="53"/>
      <c r="L26" s="54"/>
      <c r="M26" s="9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1"/>
      <c r="AR26" s="9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1"/>
      <c r="BW26" s="9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23"/>
    </row>
    <row r="27" spans="2:105" ht="19.899999999999999" customHeight="1" x14ac:dyDescent="0.4">
      <c r="B27" s="55"/>
      <c r="C27" s="142"/>
      <c r="D27" s="58"/>
      <c r="E27" s="58"/>
      <c r="F27" s="58"/>
      <c r="G27" s="58"/>
      <c r="H27" s="58"/>
      <c r="I27" s="53"/>
      <c r="J27" s="53"/>
      <c r="K27" s="53"/>
      <c r="L27" s="54"/>
      <c r="M27" s="9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1"/>
      <c r="AR27" s="9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1"/>
      <c r="BW27" s="9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23"/>
    </row>
    <row r="28" spans="2:105" ht="19.899999999999999" customHeight="1" x14ac:dyDescent="0.4">
      <c r="B28" s="55"/>
      <c r="C28" s="142"/>
      <c r="D28" s="58"/>
      <c r="E28" s="58"/>
      <c r="F28" s="58"/>
      <c r="G28" s="58"/>
      <c r="H28" s="58"/>
      <c r="I28" s="53"/>
      <c r="J28" s="53"/>
      <c r="K28" s="53"/>
      <c r="L28" s="54"/>
      <c r="M28" s="9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1"/>
      <c r="AR28" s="9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1"/>
      <c r="BW28" s="9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23"/>
    </row>
    <row r="29" spans="2:105" ht="19.899999999999999" customHeight="1" x14ac:dyDescent="0.4">
      <c r="B29" s="55"/>
      <c r="C29" s="142"/>
      <c r="D29" s="58"/>
      <c r="E29" s="58"/>
      <c r="F29" s="58"/>
      <c r="G29" s="58"/>
      <c r="H29" s="58"/>
      <c r="I29" s="53"/>
      <c r="J29" s="53"/>
      <c r="K29" s="53"/>
      <c r="L29" s="54"/>
      <c r="M29" s="9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1"/>
      <c r="AR29" s="9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1"/>
      <c r="BW29" s="9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23"/>
    </row>
    <row r="30" spans="2:105" ht="19.899999999999999" customHeight="1" x14ac:dyDescent="0.4">
      <c r="B30" s="55"/>
      <c r="C30" s="142"/>
      <c r="D30" s="58"/>
      <c r="E30" s="58"/>
      <c r="F30" s="58"/>
      <c r="G30" s="58"/>
      <c r="H30" s="58"/>
      <c r="I30" s="53"/>
      <c r="J30" s="53"/>
      <c r="K30" s="53"/>
      <c r="L30" s="54"/>
      <c r="M30" s="9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1"/>
      <c r="AR30" s="9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1"/>
      <c r="BW30" s="9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23"/>
    </row>
    <row r="31" spans="2:105" ht="19.899999999999999" customHeight="1" x14ac:dyDescent="0.4">
      <c r="B31" s="55"/>
      <c r="C31" s="142"/>
      <c r="D31" s="58"/>
      <c r="E31" s="58"/>
      <c r="F31" s="58"/>
      <c r="G31" s="58"/>
      <c r="H31" s="58"/>
      <c r="I31" s="53"/>
      <c r="J31" s="53"/>
      <c r="K31" s="53"/>
      <c r="L31" s="54"/>
      <c r="M31" s="9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1"/>
      <c r="AR31" s="9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1"/>
      <c r="BW31" s="9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23"/>
    </row>
    <row r="32" spans="2:105" ht="19.899999999999999" customHeight="1" x14ac:dyDescent="0.4">
      <c r="B32" s="55"/>
      <c r="C32" s="142"/>
      <c r="D32" s="58"/>
      <c r="E32" s="58"/>
      <c r="F32" s="58"/>
      <c r="G32" s="58"/>
      <c r="H32" s="58"/>
      <c r="I32" s="53"/>
      <c r="J32" s="53"/>
      <c r="K32" s="53"/>
      <c r="L32" s="54"/>
      <c r="M32" s="9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1"/>
      <c r="AR32" s="9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1"/>
      <c r="BW32" s="9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23"/>
    </row>
    <row r="33" spans="2:106" ht="19.899999999999999" customHeight="1" x14ac:dyDescent="0.4">
      <c r="B33" s="55"/>
      <c r="C33" s="142"/>
      <c r="D33" s="58"/>
      <c r="E33" s="58"/>
      <c r="F33" s="58"/>
      <c r="G33" s="58"/>
      <c r="H33" s="58"/>
      <c r="I33" s="53"/>
      <c r="J33" s="53"/>
      <c r="K33" s="53"/>
      <c r="L33" s="54"/>
      <c r="M33" s="9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1"/>
      <c r="AR33" s="9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1"/>
      <c r="BW33" s="9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23"/>
    </row>
    <row r="34" spans="2:106" ht="19.899999999999999" customHeight="1" x14ac:dyDescent="0.4">
      <c r="B34" s="55"/>
      <c r="C34" s="142"/>
      <c r="D34" s="58"/>
      <c r="E34" s="58"/>
      <c r="F34" s="58"/>
      <c r="G34" s="58"/>
      <c r="H34" s="58"/>
      <c r="I34" s="53"/>
      <c r="J34" s="53"/>
      <c r="K34" s="53"/>
      <c r="L34" s="54"/>
      <c r="M34" s="9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1"/>
      <c r="AR34" s="9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1"/>
      <c r="BW34" s="9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23"/>
    </row>
    <row r="35" spans="2:106" ht="19.899999999999999" customHeight="1" x14ac:dyDescent="0.4">
      <c r="B35" s="55"/>
      <c r="C35" s="142"/>
      <c r="D35" s="58"/>
      <c r="E35" s="58"/>
      <c r="F35" s="58"/>
      <c r="G35" s="58"/>
      <c r="H35" s="58"/>
      <c r="I35" s="53"/>
      <c r="J35" s="53"/>
      <c r="K35" s="53"/>
      <c r="L35" s="54"/>
      <c r="M35" s="9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1"/>
      <c r="AR35" s="9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1"/>
      <c r="BW35" s="9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23"/>
    </row>
    <row r="36" spans="2:106" ht="19.899999999999999" customHeight="1" x14ac:dyDescent="0.4">
      <c r="B36" s="55"/>
      <c r="C36" s="142"/>
      <c r="D36" s="58"/>
      <c r="E36" s="58"/>
      <c r="F36" s="58"/>
      <c r="G36" s="58"/>
      <c r="H36" s="58"/>
      <c r="I36" s="53"/>
      <c r="J36" s="53"/>
      <c r="K36" s="53"/>
      <c r="L36" s="54"/>
      <c r="M36" s="9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1"/>
      <c r="AR36" s="9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1"/>
      <c r="BW36" s="9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23"/>
    </row>
    <row r="37" spans="2:106" ht="19.899999999999999" customHeight="1" x14ac:dyDescent="0.4">
      <c r="B37" s="55"/>
      <c r="C37" s="142"/>
      <c r="D37" s="58"/>
      <c r="E37" s="58"/>
      <c r="F37" s="58"/>
      <c r="G37" s="58"/>
      <c r="H37" s="58"/>
      <c r="I37" s="53"/>
      <c r="J37" s="53"/>
      <c r="K37" s="53"/>
      <c r="L37" s="54"/>
      <c r="M37" s="9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1"/>
      <c r="AR37" s="9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1"/>
      <c r="BW37" s="9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23"/>
    </row>
    <row r="38" spans="2:106" ht="19.899999999999999" customHeight="1" x14ac:dyDescent="0.4">
      <c r="B38" s="55"/>
      <c r="C38" s="142"/>
      <c r="D38" s="58"/>
      <c r="E38" s="58"/>
      <c r="F38" s="58"/>
      <c r="G38" s="58"/>
      <c r="H38" s="58"/>
      <c r="I38" s="53"/>
      <c r="J38" s="53"/>
      <c r="K38" s="53"/>
      <c r="L38" s="54"/>
      <c r="M38" s="9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1"/>
      <c r="AR38" s="9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1"/>
      <c r="BW38" s="9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23"/>
    </row>
    <row r="39" spans="2:106" ht="19.899999999999999" customHeight="1" x14ac:dyDescent="0.4">
      <c r="B39" s="55"/>
      <c r="C39" s="142"/>
      <c r="D39" s="58"/>
      <c r="E39" s="58"/>
      <c r="F39" s="58"/>
      <c r="G39" s="58"/>
      <c r="H39" s="58"/>
      <c r="I39" s="53"/>
      <c r="J39" s="53"/>
      <c r="K39" s="53"/>
      <c r="L39" s="54"/>
      <c r="M39" s="9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1"/>
      <c r="AR39" s="9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1"/>
      <c r="BW39" s="9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23"/>
    </row>
    <row r="40" spans="2:106" ht="19.899999999999999" customHeight="1" x14ac:dyDescent="0.4">
      <c r="B40" s="55"/>
      <c r="C40" s="142"/>
      <c r="D40" s="58"/>
      <c r="E40" s="58"/>
      <c r="F40" s="58"/>
      <c r="G40" s="58"/>
      <c r="H40" s="58"/>
      <c r="I40" s="53"/>
      <c r="J40" s="53"/>
      <c r="K40" s="53"/>
      <c r="L40" s="54"/>
      <c r="M40" s="9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1"/>
      <c r="AR40" s="9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1"/>
      <c r="BW40" s="9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23"/>
    </row>
    <row r="41" spans="2:106" ht="19.899999999999999" customHeight="1" x14ac:dyDescent="0.4">
      <c r="B41" s="55"/>
      <c r="C41" s="142"/>
      <c r="D41" s="58"/>
      <c r="E41" s="58"/>
      <c r="F41" s="58"/>
      <c r="G41" s="58"/>
      <c r="H41" s="58"/>
      <c r="I41" s="53"/>
      <c r="J41" s="53"/>
      <c r="K41" s="53"/>
      <c r="L41" s="54"/>
      <c r="M41" s="9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1"/>
      <c r="AR41" s="9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1"/>
      <c r="BW41" s="9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23"/>
    </row>
    <row r="42" spans="2:106" ht="19.899999999999999" customHeight="1" x14ac:dyDescent="0.4">
      <c r="B42" s="55"/>
      <c r="C42" s="142"/>
      <c r="D42" s="58"/>
      <c r="E42" s="58"/>
      <c r="F42" s="58"/>
      <c r="G42" s="58"/>
      <c r="H42" s="58"/>
      <c r="I42" s="53"/>
      <c r="J42" s="53"/>
      <c r="K42" s="53"/>
      <c r="L42" s="54"/>
      <c r="M42" s="9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1"/>
      <c r="AR42" s="9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1"/>
      <c r="BW42" s="9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23"/>
    </row>
    <row r="43" spans="2:106" ht="19.899999999999999" customHeight="1" x14ac:dyDescent="0.4">
      <c r="B43" s="55"/>
      <c r="C43" s="142"/>
      <c r="D43" s="58"/>
      <c r="E43" s="58"/>
      <c r="F43" s="58"/>
      <c r="G43" s="58"/>
      <c r="H43" s="58"/>
      <c r="I43" s="53"/>
      <c r="J43" s="53"/>
      <c r="K43" s="53"/>
      <c r="L43" s="54"/>
      <c r="M43" s="9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1"/>
      <c r="AR43" s="9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1"/>
      <c r="BW43" s="9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23"/>
    </row>
    <row r="44" spans="2:106" ht="19.899999999999999" customHeight="1" x14ac:dyDescent="0.4">
      <c r="B44" s="55"/>
      <c r="C44" s="142"/>
      <c r="D44" s="58"/>
      <c r="E44" s="58"/>
      <c r="F44" s="58"/>
      <c r="G44" s="58"/>
      <c r="H44" s="58"/>
      <c r="I44" s="53"/>
      <c r="J44" s="53"/>
      <c r="K44" s="53"/>
      <c r="L44" s="54"/>
      <c r="M44" s="9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1"/>
      <c r="AR44" s="9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1"/>
      <c r="BW44" s="9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23"/>
    </row>
    <row r="45" spans="2:106" ht="19.899999999999999" customHeight="1" x14ac:dyDescent="0.4">
      <c r="B45" s="55"/>
      <c r="C45" s="142"/>
      <c r="D45" s="58"/>
      <c r="E45" s="58"/>
      <c r="F45" s="58"/>
      <c r="G45" s="58"/>
      <c r="H45" s="58"/>
      <c r="I45" s="53"/>
      <c r="J45" s="53"/>
      <c r="K45" s="53"/>
      <c r="L45" s="54"/>
      <c r="M45" s="9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1"/>
      <c r="AR45" s="9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1"/>
      <c r="BW45" s="9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23"/>
    </row>
    <row r="46" spans="2:106" ht="19.899999999999999" customHeight="1" x14ac:dyDescent="0.4">
      <c r="B46" s="143" t="s">
        <v>12</v>
      </c>
      <c r="C46" s="144"/>
      <c r="D46" s="144"/>
      <c r="E46" s="144"/>
      <c r="F46" s="144"/>
      <c r="G46" s="144"/>
      <c r="H46" s="144"/>
      <c r="I46" s="144"/>
      <c r="J46" s="144"/>
      <c r="K46" s="144"/>
      <c r="L46" s="145"/>
      <c r="M46" s="48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5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  <c r="BR46" s="42"/>
      <c r="BS46" s="42"/>
      <c r="BT46" s="42"/>
      <c r="BU46" s="42"/>
      <c r="BV46" s="45"/>
      <c r="BW46" s="48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109"/>
      <c r="DB46" s="19"/>
    </row>
    <row r="47" spans="2:106" ht="19.899999999999999" customHeight="1" x14ac:dyDescent="0.4">
      <c r="B47" s="146"/>
      <c r="C47" s="147"/>
      <c r="D47" s="147"/>
      <c r="E47" s="147"/>
      <c r="F47" s="147"/>
      <c r="G47" s="147"/>
      <c r="H47" s="147"/>
      <c r="I47" s="147"/>
      <c r="J47" s="147"/>
      <c r="K47" s="147"/>
      <c r="L47" s="148"/>
      <c r="M47" s="49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6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6"/>
      <c r="BW47" s="49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110"/>
      <c r="DB47" s="19"/>
    </row>
    <row r="48" spans="2:106" ht="19.899999999999999" customHeight="1" x14ac:dyDescent="0.4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8"/>
      <c r="M48" s="49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6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6"/>
      <c r="BW48" s="49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110"/>
      <c r="DB48" s="19"/>
    </row>
    <row r="49" spans="1:106" ht="169.15" customHeight="1" thickBot="1" x14ac:dyDescent="0.45">
      <c r="B49" s="149"/>
      <c r="C49" s="150"/>
      <c r="D49" s="150"/>
      <c r="E49" s="150"/>
      <c r="F49" s="150"/>
      <c r="G49" s="150"/>
      <c r="H49" s="150"/>
      <c r="I49" s="150"/>
      <c r="J49" s="150"/>
      <c r="K49" s="150"/>
      <c r="L49" s="151"/>
      <c r="M49" s="50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7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7"/>
      <c r="BW49" s="50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111"/>
      <c r="DB49" s="19"/>
    </row>
    <row r="50" spans="1:106" ht="42" customHeight="1" thickBot="1" x14ac:dyDescent="0.45">
      <c r="B50" s="20" t="s">
        <v>37</v>
      </c>
      <c r="BA50" s="94"/>
      <c r="BB50" s="95"/>
      <c r="BC50" s="95"/>
      <c r="BD50" s="95"/>
      <c r="BE50" s="95"/>
      <c r="BF50" s="95"/>
      <c r="BG50" s="95"/>
      <c r="BH50" s="95"/>
      <c r="BI50" s="95"/>
      <c r="BJ50" s="96" t="s">
        <v>18</v>
      </c>
      <c r="BK50" s="97"/>
      <c r="BL50" s="97"/>
      <c r="BM50" s="97"/>
      <c r="BN50" s="97"/>
      <c r="BO50" s="97"/>
      <c r="BP50" s="97"/>
      <c r="BQ50" s="97"/>
      <c r="BR50" s="97"/>
      <c r="BS50" s="97"/>
      <c r="BT50" s="98"/>
      <c r="BU50" s="96" t="s">
        <v>33</v>
      </c>
      <c r="BV50" s="97"/>
      <c r="BW50" s="97"/>
      <c r="BX50" s="97"/>
      <c r="BY50" s="97"/>
      <c r="BZ50" s="97"/>
      <c r="CA50" s="97"/>
      <c r="CB50" s="97"/>
      <c r="CC50" s="97"/>
      <c r="CD50" s="97"/>
      <c r="CE50" s="98"/>
      <c r="CF50" s="88" t="s">
        <v>19</v>
      </c>
      <c r="CG50" s="89"/>
      <c r="CH50" s="89"/>
      <c r="CI50" s="89"/>
      <c r="CJ50" s="89"/>
      <c r="CK50" s="89"/>
      <c r="CL50" s="89"/>
      <c r="CM50" s="89"/>
      <c r="CN50" s="90"/>
      <c r="CO50" s="91" t="s">
        <v>25</v>
      </c>
      <c r="CP50" s="92"/>
      <c r="CQ50" s="92"/>
      <c r="CR50" s="92"/>
      <c r="CS50" s="92"/>
      <c r="CT50" s="92"/>
      <c r="CU50" s="92"/>
      <c r="CV50" s="92"/>
      <c r="CW50" s="92"/>
      <c r="CX50" s="93"/>
      <c r="CY50" s="34"/>
    </row>
    <row r="51" spans="1:106" ht="42" customHeight="1" thickTop="1" x14ac:dyDescent="0.4">
      <c r="B51" s="20" t="s">
        <v>38</v>
      </c>
      <c r="BA51" s="82" t="str">
        <f>V12&amp;"年"&amp;AB12&amp;"月"</f>
        <v>2026年2月</v>
      </c>
      <c r="BB51" s="80"/>
      <c r="BC51" s="80"/>
      <c r="BD51" s="80"/>
      <c r="BE51" s="80"/>
      <c r="BF51" s="80"/>
      <c r="BG51" s="80"/>
      <c r="BH51" s="80"/>
      <c r="BI51" s="80"/>
      <c r="BJ51" s="80">
        <f>COUNTIF(M66:AQ66,"B")</f>
        <v>26</v>
      </c>
      <c r="BK51" s="80"/>
      <c r="BL51" s="80"/>
      <c r="BM51" s="80"/>
      <c r="BN51" s="80"/>
      <c r="BO51" s="80"/>
      <c r="BP51" s="80"/>
      <c r="BQ51" s="80"/>
      <c r="BR51" s="80"/>
      <c r="BS51" s="80" t="s">
        <v>13</v>
      </c>
      <c r="BT51" s="80"/>
      <c r="BU51" s="80">
        <f>COUNTIF(M46:AQ49,"現場閉所予定日")</f>
        <v>0</v>
      </c>
      <c r="BV51" s="80"/>
      <c r="BW51" s="80"/>
      <c r="BX51" s="80"/>
      <c r="BY51" s="80"/>
      <c r="BZ51" s="80"/>
      <c r="CA51" s="80"/>
      <c r="CB51" s="80"/>
      <c r="CC51" s="80"/>
      <c r="CD51" s="77" t="s">
        <v>13</v>
      </c>
      <c r="CE51" s="77"/>
      <c r="CF51" s="80">
        <f>COUNTIF(M67:AQ67,"C")</f>
        <v>7</v>
      </c>
      <c r="CG51" s="80"/>
      <c r="CH51" s="80"/>
      <c r="CI51" s="80"/>
      <c r="CJ51" s="80"/>
      <c r="CK51" s="80"/>
      <c r="CL51" s="80"/>
      <c r="CM51" s="80" t="s">
        <v>13</v>
      </c>
      <c r="CN51" s="85"/>
      <c r="CO51" s="99" t="str">
        <f>IF(CF51&lt;=BU51,IF(BJ51=0,"-","達成予定"),"未達")</f>
        <v>未達</v>
      </c>
      <c r="CP51" s="100"/>
      <c r="CQ51" s="100"/>
      <c r="CR51" s="100"/>
      <c r="CS51" s="100"/>
      <c r="CT51" s="100"/>
      <c r="CU51" s="100"/>
      <c r="CV51" s="100"/>
      <c r="CW51" s="100"/>
      <c r="CX51" s="101"/>
      <c r="CY51" s="34"/>
    </row>
    <row r="52" spans="1:106" ht="42" customHeight="1" x14ac:dyDescent="0.4">
      <c r="BA52" s="83" t="str">
        <f>BA12&amp;"年"&amp;BG12&amp;"月"</f>
        <v>2026年3月</v>
      </c>
      <c r="BB52" s="81"/>
      <c r="BC52" s="81"/>
      <c r="BD52" s="81"/>
      <c r="BE52" s="81"/>
      <c r="BF52" s="81"/>
      <c r="BG52" s="81"/>
      <c r="BH52" s="81"/>
      <c r="BI52" s="81"/>
      <c r="BJ52" s="80">
        <f>COUNTIF(AR66:BV66,"B")</f>
        <v>31</v>
      </c>
      <c r="BK52" s="80"/>
      <c r="BL52" s="80"/>
      <c r="BM52" s="80"/>
      <c r="BN52" s="80"/>
      <c r="BO52" s="80"/>
      <c r="BP52" s="80"/>
      <c r="BQ52" s="80"/>
      <c r="BR52" s="80"/>
      <c r="BS52" s="81" t="s">
        <v>13</v>
      </c>
      <c r="BT52" s="81"/>
      <c r="BU52" s="80">
        <f>COUNTIF(AR46:BV49,"現場閉所予定日")</f>
        <v>0</v>
      </c>
      <c r="BV52" s="80"/>
      <c r="BW52" s="80"/>
      <c r="BX52" s="80"/>
      <c r="BY52" s="80"/>
      <c r="BZ52" s="80"/>
      <c r="CA52" s="80"/>
      <c r="CB52" s="80"/>
      <c r="CC52" s="80"/>
      <c r="CD52" s="78" t="s">
        <v>13</v>
      </c>
      <c r="CE52" s="78"/>
      <c r="CF52" s="80">
        <f>COUNTIF(AR67:BV67,"C")</f>
        <v>9</v>
      </c>
      <c r="CG52" s="80"/>
      <c r="CH52" s="80"/>
      <c r="CI52" s="80"/>
      <c r="CJ52" s="80"/>
      <c r="CK52" s="80"/>
      <c r="CL52" s="80"/>
      <c r="CM52" s="81" t="s">
        <v>13</v>
      </c>
      <c r="CN52" s="86"/>
      <c r="CO52" s="99" t="str">
        <f>IF(CF52&lt;=BU52,IF(BJ52=0,"-","達成予定"),"未達")</f>
        <v>未達</v>
      </c>
      <c r="CP52" s="100"/>
      <c r="CQ52" s="100"/>
      <c r="CR52" s="100"/>
      <c r="CS52" s="100"/>
      <c r="CT52" s="100"/>
      <c r="CU52" s="100"/>
      <c r="CV52" s="100"/>
      <c r="CW52" s="100"/>
      <c r="CX52" s="101"/>
      <c r="CY52" s="34"/>
    </row>
    <row r="53" spans="1:106" ht="42" customHeight="1" thickBot="1" x14ac:dyDescent="0.45">
      <c r="BA53" s="75" t="str">
        <f>CF12&amp;"年"&amp;CL12&amp;"月"</f>
        <v>2026年4月</v>
      </c>
      <c r="BB53" s="76"/>
      <c r="BC53" s="76"/>
      <c r="BD53" s="76"/>
      <c r="BE53" s="76"/>
      <c r="BF53" s="76"/>
      <c r="BG53" s="76"/>
      <c r="BH53" s="76"/>
      <c r="BI53" s="76"/>
      <c r="BJ53" s="84">
        <f>COUNTIF(BW66:DA66,"B")</f>
        <v>28</v>
      </c>
      <c r="BK53" s="84"/>
      <c r="BL53" s="84"/>
      <c r="BM53" s="84"/>
      <c r="BN53" s="84"/>
      <c r="BO53" s="84"/>
      <c r="BP53" s="84"/>
      <c r="BQ53" s="84"/>
      <c r="BR53" s="84"/>
      <c r="BS53" s="76" t="s">
        <v>13</v>
      </c>
      <c r="BT53" s="76"/>
      <c r="BU53" s="84">
        <f>COUNTIF(BW46:DA49,"現場閉所予定日")</f>
        <v>0</v>
      </c>
      <c r="BV53" s="84"/>
      <c r="BW53" s="84"/>
      <c r="BX53" s="84"/>
      <c r="BY53" s="84"/>
      <c r="BZ53" s="84"/>
      <c r="CA53" s="84"/>
      <c r="CB53" s="84"/>
      <c r="CC53" s="84"/>
      <c r="CD53" s="79" t="s">
        <v>13</v>
      </c>
      <c r="CE53" s="79"/>
      <c r="CF53" s="84">
        <f>COUNTIF(BW67:DA67,"C")</f>
        <v>8</v>
      </c>
      <c r="CG53" s="84"/>
      <c r="CH53" s="84"/>
      <c r="CI53" s="84"/>
      <c r="CJ53" s="84"/>
      <c r="CK53" s="84"/>
      <c r="CL53" s="84"/>
      <c r="CM53" s="76" t="s">
        <v>13</v>
      </c>
      <c r="CN53" s="87"/>
      <c r="CO53" s="102" t="str">
        <f>IF(CF53&lt;=BU53,IF(BJ53=0,"-","達成予定"),"未達")</f>
        <v>未達</v>
      </c>
      <c r="CP53" s="103"/>
      <c r="CQ53" s="103"/>
      <c r="CR53" s="103"/>
      <c r="CS53" s="103"/>
      <c r="CT53" s="103"/>
      <c r="CU53" s="103"/>
      <c r="CV53" s="103"/>
      <c r="CW53" s="103"/>
      <c r="CX53" s="104"/>
      <c r="CY53" s="34"/>
    </row>
    <row r="54" spans="1:106" ht="42" customHeight="1" thickTop="1" thickBot="1" x14ac:dyDescent="0.45">
      <c r="BA54" s="72" t="s">
        <v>20</v>
      </c>
      <c r="BB54" s="73"/>
      <c r="BC54" s="73"/>
      <c r="BD54" s="73"/>
      <c r="BE54" s="73"/>
      <c r="BF54" s="73"/>
      <c r="BG54" s="73"/>
      <c r="BH54" s="73"/>
      <c r="BI54" s="73"/>
      <c r="BJ54" s="74">
        <f>SUM(BJ51:BR53)</f>
        <v>85</v>
      </c>
      <c r="BK54" s="74"/>
      <c r="BL54" s="74"/>
      <c r="BM54" s="74"/>
      <c r="BN54" s="74"/>
      <c r="BO54" s="74"/>
      <c r="BP54" s="74"/>
      <c r="BQ54" s="74"/>
      <c r="BR54" s="74"/>
      <c r="BS54" s="74" t="s">
        <v>13</v>
      </c>
      <c r="BT54" s="74"/>
      <c r="BU54" s="74">
        <f>SUM(BU51:CC53)</f>
        <v>0</v>
      </c>
      <c r="BV54" s="74"/>
      <c r="BW54" s="74"/>
      <c r="BX54" s="74"/>
      <c r="BY54" s="74"/>
      <c r="BZ54" s="74"/>
      <c r="CA54" s="74"/>
      <c r="CB54" s="74"/>
      <c r="CC54" s="74"/>
      <c r="CD54" s="73" t="s">
        <v>13</v>
      </c>
      <c r="CE54" s="73"/>
      <c r="CF54" s="66"/>
      <c r="CG54" s="66"/>
      <c r="CH54" s="66"/>
      <c r="CI54" s="66"/>
      <c r="CJ54" s="66"/>
      <c r="CK54" s="66"/>
      <c r="CL54" s="66"/>
      <c r="CM54" s="66"/>
      <c r="CN54" s="67"/>
      <c r="CO54" s="35"/>
      <c r="CP54" s="35"/>
      <c r="CQ54" s="35"/>
      <c r="CR54" s="34"/>
      <c r="CS54" s="34"/>
      <c r="CT54" s="34"/>
      <c r="CU54" s="34"/>
      <c r="CV54" s="34"/>
      <c r="CW54" s="34"/>
      <c r="CX54" s="34"/>
      <c r="CY54" s="34"/>
    </row>
    <row r="55" spans="1:106" ht="42" customHeight="1" thickBot="1" x14ac:dyDescent="0.45">
      <c r="BA55" s="59" t="s">
        <v>21</v>
      </c>
      <c r="BB55" s="60"/>
      <c r="BC55" s="60"/>
      <c r="BD55" s="60"/>
      <c r="BE55" s="60"/>
      <c r="BF55" s="60"/>
      <c r="BG55" s="60"/>
      <c r="BH55" s="60"/>
      <c r="BI55" s="60"/>
      <c r="BJ55" s="68">
        <f>リスト!C1</f>
        <v>85</v>
      </c>
      <c r="BK55" s="68"/>
      <c r="BL55" s="68"/>
      <c r="BM55" s="68"/>
      <c r="BN55" s="68"/>
      <c r="BO55" s="68"/>
      <c r="BP55" s="68"/>
      <c r="BQ55" s="68"/>
      <c r="BR55" s="68"/>
      <c r="BS55" s="68" t="s">
        <v>5</v>
      </c>
      <c r="BT55" s="68"/>
      <c r="BU55" s="68">
        <f>リスト!I11</f>
        <v>0</v>
      </c>
      <c r="BV55" s="68"/>
      <c r="BW55" s="68"/>
      <c r="BX55" s="68"/>
      <c r="BY55" s="68"/>
      <c r="BZ55" s="68"/>
      <c r="CA55" s="68"/>
      <c r="CB55" s="68"/>
      <c r="CC55" s="68"/>
      <c r="CD55" s="69" t="s">
        <v>5</v>
      </c>
      <c r="CE55" s="69"/>
      <c r="CF55" s="70"/>
      <c r="CG55" s="70"/>
      <c r="CH55" s="70"/>
      <c r="CI55" s="70"/>
      <c r="CJ55" s="70"/>
      <c r="CK55" s="70"/>
      <c r="CL55" s="70"/>
      <c r="CM55" s="70"/>
      <c r="CN55" s="71"/>
      <c r="CO55" s="34"/>
      <c r="CP55" s="36" t="s">
        <v>26</v>
      </c>
      <c r="CQ55" s="34"/>
      <c r="CR55" s="34"/>
      <c r="CS55" s="34"/>
      <c r="CT55" s="34"/>
      <c r="CU55" s="34"/>
      <c r="CV55" s="34"/>
      <c r="CW55" s="34"/>
      <c r="CX55" s="34"/>
      <c r="CY55" s="34"/>
    </row>
    <row r="56" spans="1:106" ht="42" customHeight="1" thickBot="1" x14ac:dyDescent="0.45"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BA56" s="59" t="s">
        <v>24</v>
      </c>
      <c r="BB56" s="60"/>
      <c r="BC56" s="60"/>
      <c r="BD56" s="60"/>
      <c r="BE56" s="60"/>
      <c r="BF56" s="60"/>
      <c r="BG56" s="60"/>
      <c r="BH56" s="60"/>
      <c r="BI56" s="60"/>
      <c r="BJ56" s="63">
        <f>ROUNDDOWN(BU55/BJ55*100,2)</f>
        <v>0</v>
      </c>
      <c r="BK56" s="63"/>
      <c r="BL56" s="63"/>
      <c r="BM56" s="63"/>
      <c r="BN56" s="63"/>
      <c r="BO56" s="63"/>
      <c r="BP56" s="63"/>
      <c r="BQ56" s="63"/>
      <c r="BR56" s="63"/>
      <c r="BS56" s="61" t="s">
        <v>22</v>
      </c>
      <c r="BT56" s="61"/>
      <c r="BU56" s="62" t="s">
        <v>23</v>
      </c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4" t="str">
        <f>IF(BJ56&gt;=28.5,"達成予定","未達")</f>
        <v>未達</v>
      </c>
      <c r="CG56" s="64"/>
      <c r="CH56" s="64"/>
      <c r="CI56" s="64"/>
      <c r="CJ56" s="64"/>
      <c r="CK56" s="64"/>
      <c r="CL56" s="64"/>
      <c r="CM56" s="64"/>
      <c r="CN56" s="65"/>
      <c r="CO56" s="34"/>
      <c r="CP56" s="37" t="s">
        <v>30</v>
      </c>
      <c r="CQ56" s="34"/>
      <c r="CR56" s="34"/>
      <c r="CS56" s="34"/>
      <c r="CT56" s="34"/>
      <c r="CU56" s="34"/>
      <c r="CV56" s="34"/>
      <c r="CW56" s="34"/>
      <c r="CX56" s="34"/>
      <c r="CY56" s="34"/>
    </row>
    <row r="57" spans="1:106" ht="42" customHeight="1" x14ac:dyDescent="0.4">
      <c r="BA57" s="24"/>
    </row>
    <row r="58" spans="1:106" ht="42" customHeight="1" x14ac:dyDescent="0.4"/>
    <row r="59" spans="1:106" ht="42" customHeight="1" x14ac:dyDescent="0.4"/>
    <row r="60" spans="1:106" ht="42" customHeight="1" x14ac:dyDescent="0.4">
      <c r="A60" s="30">
        <f>DATE($F$11,$J$11,M11)</f>
        <v>46056</v>
      </c>
      <c r="B60" t="str">
        <f>TEXT(A60,"aaa")</f>
        <v>火</v>
      </c>
    </row>
    <row r="61" spans="1:106" ht="28.15" customHeight="1" x14ac:dyDescent="0.4"/>
    <row r="62" spans="1:106" ht="28.15" customHeight="1" x14ac:dyDescent="0.4"/>
    <row r="63" spans="1:106" ht="28.15" customHeight="1" x14ac:dyDescent="0.4"/>
    <row r="64" spans="1:106" ht="28.15" customHeight="1" x14ac:dyDescent="0.4">
      <c r="M64" t="str">
        <f t="shared" ref="M64:AQ64" si="3">IF(AND($V$12=$F$11,$AB$12=$J$11,$M$11&gt;M14),"A",IF(OR(M14="",$V$12&gt;$F$13,AND($V$12&gt;=$F$13,$AB$12&gt;$J$13)),"A",""))</f>
        <v>A</v>
      </c>
      <c r="N64" t="str">
        <f t="shared" si="3"/>
        <v>A</v>
      </c>
      <c r="O64" t="str">
        <f t="shared" si="3"/>
        <v/>
      </c>
      <c r="P64" t="str">
        <f t="shared" si="3"/>
        <v/>
      </c>
      <c r="Q64" t="str">
        <f t="shared" si="3"/>
        <v/>
      </c>
      <c r="R64" t="str">
        <f t="shared" si="3"/>
        <v/>
      </c>
      <c r="S64" t="str">
        <f t="shared" si="3"/>
        <v/>
      </c>
      <c r="T64" t="str">
        <f t="shared" si="3"/>
        <v/>
      </c>
      <c r="U64" t="str">
        <f t="shared" si="3"/>
        <v/>
      </c>
      <c r="V64" t="str">
        <f t="shared" si="3"/>
        <v/>
      </c>
      <c r="W64" t="str">
        <f t="shared" si="3"/>
        <v/>
      </c>
      <c r="X64" t="str">
        <f t="shared" si="3"/>
        <v/>
      </c>
      <c r="Y64" t="str">
        <f t="shared" si="3"/>
        <v/>
      </c>
      <c r="Z64" t="str">
        <f t="shared" si="3"/>
        <v/>
      </c>
      <c r="AA64" t="str">
        <f t="shared" si="3"/>
        <v/>
      </c>
      <c r="AB64" t="str">
        <f t="shared" si="3"/>
        <v/>
      </c>
      <c r="AC64" t="str">
        <f t="shared" si="3"/>
        <v/>
      </c>
      <c r="AD64" t="str">
        <f t="shared" si="3"/>
        <v/>
      </c>
      <c r="AE64" t="str">
        <f t="shared" si="3"/>
        <v/>
      </c>
      <c r="AF64" t="str">
        <f t="shared" si="3"/>
        <v/>
      </c>
      <c r="AG64" t="str">
        <f t="shared" si="3"/>
        <v/>
      </c>
      <c r="AH64" t="str">
        <f t="shared" si="3"/>
        <v/>
      </c>
      <c r="AI64" t="str">
        <f t="shared" si="3"/>
        <v/>
      </c>
      <c r="AJ64" t="str">
        <f t="shared" si="3"/>
        <v/>
      </c>
      <c r="AK64" t="str">
        <f t="shared" si="3"/>
        <v/>
      </c>
      <c r="AL64" t="str">
        <f t="shared" si="3"/>
        <v/>
      </c>
      <c r="AM64" t="str">
        <f t="shared" si="3"/>
        <v/>
      </c>
      <c r="AN64" t="str">
        <f t="shared" si="3"/>
        <v/>
      </c>
      <c r="AO64" t="str">
        <f t="shared" si="3"/>
        <v>A</v>
      </c>
      <c r="AP64" t="str">
        <f t="shared" si="3"/>
        <v>A</v>
      </c>
      <c r="AQ64" t="str">
        <f t="shared" si="3"/>
        <v>A</v>
      </c>
      <c r="AR64" t="str">
        <f t="shared" ref="AR64:BV64" si="4">IF(AND($BA$12=$F$11,$BG$12=$J$11,$M$11&gt;AR14),"A",IF(OR(AR14="",$BA$12&gt;$F$13,AND($BA$12&gt;=$F$13,$BG$12&gt;$J$13)),"A",""))</f>
        <v/>
      </c>
      <c r="AS64" t="str">
        <f t="shared" si="4"/>
        <v/>
      </c>
      <c r="AT64" t="str">
        <f t="shared" si="4"/>
        <v/>
      </c>
      <c r="AU64" t="str">
        <f t="shared" si="4"/>
        <v/>
      </c>
      <c r="AV64" t="str">
        <f t="shared" si="4"/>
        <v/>
      </c>
      <c r="AW64" t="str">
        <f t="shared" si="4"/>
        <v/>
      </c>
      <c r="AX64" t="str">
        <f t="shared" si="4"/>
        <v/>
      </c>
      <c r="AY64" t="str">
        <f t="shared" si="4"/>
        <v/>
      </c>
      <c r="AZ64" t="str">
        <f t="shared" si="4"/>
        <v/>
      </c>
      <c r="BA64" t="str">
        <f t="shared" si="4"/>
        <v/>
      </c>
      <c r="BB64" t="str">
        <f t="shared" si="4"/>
        <v/>
      </c>
      <c r="BC64" t="str">
        <f t="shared" si="4"/>
        <v/>
      </c>
      <c r="BD64" t="str">
        <f t="shared" si="4"/>
        <v/>
      </c>
      <c r="BE64" t="str">
        <f t="shared" si="4"/>
        <v/>
      </c>
      <c r="BF64" t="str">
        <f t="shared" si="4"/>
        <v/>
      </c>
      <c r="BG64" t="str">
        <f t="shared" si="4"/>
        <v/>
      </c>
      <c r="BH64" t="str">
        <f t="shared" si="4"/>
        <v/>
      </c>
      <c r="BI64" t="str">
        <f t="shared" si="4"/>
        <v/>
      </c>
      <c r="BJ64" t="str">
        <f t="shared" si="4"/>
        <v/>
      </c>
      <c r="BK64" t="str">
        <f t="shared" si="4"/>
        <v/>
      </c>
      <c r="BL64" t="str">
        <f t="shared" si="4"/>
        <v/>
      </c>
      <c r="BM64" t="str">
        <f t="shared" si="4"/>
        <v/>
      </c>
      <c r="BN64" t="str">
        <f t="shared" si="4"/>
        <v/>
      </c>
      <c r="BO64" t="str">
        <f t="shared" si="4"/>
        <v/>
      </c>
      <c r="BP64" t="str">
        <f t="shared" si="4"/>
        <v/>
      </c>
      <c r="BQ64" t="str">
        <f t="shared" si="4"/>
        <v/>
      </c>
      <c r="BR64" t="str">
        <f t="shared" si="4"/>
        <v/>
      </c>
      <c r="BS64" t="str">
        <f t="shared" si="4"/>
        <v/>
      </c>
      <c r="BT64" t="str">
        <f t="shared" si="4"/>
        <v/>
      </c>
      <c r="BU64" t="str">
        <f t="shared" si="4"/>
        <v/>
      </c>
      <c r="BV64" t="str">
        <f t="shared" si="4"/>
        <v/>
      </c>
      <c r="BW64" t="str">
        <f t="shared" ref="BW64:DA64" si="5">IF(AND($CF$12=$F$11,$CL$12=$J$11,$M$11&gt;BW14),"A",IF(OR(BW14="",$CF$12&gt;$F$13,AND($CF$12&gt;=$F$13,$CL$12&gt;$J$13)),"A",""))</f>
        <v/>
      </c>
      <c r="BX64" t="str">
        <f t="shared" si="5"/>
        <v/>
      </c>
      <c r="BY64" t="str">
        <f t="shared" si="5"/>
        <v/>
      </c>
      <c r="BZ64" t="str">
        <f t="shared" si="5"/>
        <v/>
      </c>
      <c r="CA64" t="str">
        <f t="shared" si="5"/>
        <v/>
      </c>
      <c r="CB64" t="str">
        <f t="shared" si="5"/>
        <v/>
      </c>
      <c r="CC64" t="str">
        <f t="shared" si="5"/>
        <v/>
      </c>
      <c r="CD64" t="str">
        <f t="shared" si="5"/>
        <v/>
      </c>
      <c r="CE64" t="str">
        <f t="shared" si="5"/>
        <v/>
      </c>
      <c r="CF64" t="str">
        <f t="shared" si="5"/>
        <v/>
      </c>
      <c r="CG64" t="str">
        <f t="shared" si="5"/>
        <v/>
      </c>
      <c r="CH64" t="str">
        <f t="shared" si="5"/>
        <v/>
      </c>
      <c r="CI64" t="str">
        <f t="shared" si="5"/>
        <v/>
      </c>
      <c r="CJ64" t="str">
        <f t="shared" si="5"/>
        <v/>
      </c>
      <c r="CK64" t="str">
        <f t="shared" si="5"/>
        <v/>
      </c>
      <c r="CL64" t="str">
        <f t="shared" si="5"/>
        <v/>
      </c>
      <c r="CM64" t="str">
        <f t="shared" si="5"/>
        <v/>
      </c>
      <c r="CN64" t="str">
        <f t="shared" si="5"/>
        <v/>
      </c>
      <c r="CO64" t="str">
        <f t="shared" si="5"/>
        <v/>
      </c>
      <c r="CP64" t="str">
        <f t="shared" si="5"/>
        <v/>
      </c>
      <c r="CQ64" t="str">
        <f t="shared" si="5"/>
        <v/>
      </c>
      <c r="CR64" t="str">
        <f t="shared" si="5"/>
        <v/>
      </c>
      <c r="CS64" t="str">
        <f t="shared" si="5"/>
        <v/>
      </c>
      <c r="CT64" t="str">
        <f t="shared" si="5"/>
        <v/>
      </c>
      <c r="CU64" t="str">
        <f t="shared" si="5"/>
        <v/>
      </c>
      <c r="CV64" t="str">
        <f t="shared" si="5"/>
        <v/>
      </c>
      <c r="CW64" t="str">
        <f t="shared" si="5"/>
        <v/>
      </c>
      <c r="CX64" t="str">
        <f t="shared" si="5"/>
        <v/>
      </c>
      <c r="CY64" t="str">
        <f t="shared" si="5"/>
        <v/>
      </c>
      <c r="CZ64" t="str">
        <f t="shared" si="5"/>
        <v/>
      </c>
      <c r="DA64" t="str">
        <f t="shared" si="5"/>
        <v>A</v>
      </c>
    </row>
    <row r="65" spans="13:105" ht="28.15" customHeight="1" x14ac:dyDescent="0.4">
      <c r="M65" t="str">
        <f t="shared" ref="M65:AQ65" si="6">IF(AND($V$12=$F$13,$AB$12=$J$13,$M$13&lt;M14),"A",IF(M14="","A",""))</f>
        <v/>
      </c>
      <c r="N65" t="str">
        <f t="shared" si="6"/>
        <v/>
      </c>
      <c r="O65" t="str">
        <f t="shared" si="6"/>
        <v/>
      </c>
      <c r="P65" t="str">
        <f t="shared" si="6"/>
        <v/>
      </c>
      <c r="Q65" t="str">
        <f t="shared" si="6"/>
        <v/>
      </c>
      <c r="R65" t="str">
        <f t="shared" si="6"/>
        <v/>
      </c>
      <c r="S65" t="str">
        <f t="shared" si="6"/>
        <v/>
      </c>
      <c r="T65" t="str">
        <f t="shared" si="6"/>
        <v/>
      </c>
      <c r="U65" t="str">
        <f t="shared" si="6"/>
        <v/>
      </c>
      <c r="V65" t="str">
        <f t="shared" si="6"/>
        <v/>
      </c>
      <c r="W65" t="str">
        <f t="shared" si="6"/>
        <v/>
      </c>
      <c r="X65" t="str">
        <f t="shared" si="6"/>
        <v/>
      </c>
      <c r="Y65" t="str">
        <f t="shared" si="6"/>
        <v/>
      </c>
      <c r="Z65" t="str">
        <f t="shared" si="6"/>
        <v/>
      </c>
      <c r="AA65" t="str">
        <f t="shared" si="6"/>
        <v/>
      </c>
      <c r="AB65" t="str">
        <f t="shared" si="6"/>
        <v/>
      </c>
      <c r="AC65" t="str">
        <f t="shared" si="6"/>
        <v/>
      </c>
      <c r="AD65" t="str">
        <f t="shared" si="6"/>
        <v/>
      </c>
      <c r="AE65" t="str">
        <f t="shared" si="6"/>
        <v/>
      </c>
      <c r="AF65" t="str">
        <f t="shared" si="6"/>
        <v/>
      </c>
      <c r="AG65" t="str">
        <f t="shared" si="6"/>
        <v/>
      </c>
      <c r="AH65" t="str">
        <f t="shared" si="6"/>
        <v/>
      </c>
      <c r="AI65" t="str">
        <f t="shared" si="6"/>
        <v/>
      </c>
      <c r="AJ65" t="str">
        <f t="shared" si="6"/>
        <v/>
      </c>
      <c r="AK65" t="str">
        <f t="shared" si="6"/>
        <v/>
      </c>
      <c r="AL65" t="str">
        <f t="shared" si="6"/>
        <v/>
      </c>
      <c r="AM65" t="str">
        <f t="shared" si="6"/>
        <v/>
      </c>
      <c r="AN65" t="str">
        <f t="shared" si="6"/>
        <v/>
      </c>
      <c r="AO65" t="str">
        <f t="shared" si="6"/>
        <v>A</v>
      </c>
      <c r="AP65" t="str">
        <f t="shared" si="6"/>
        <v>A</v>
      </c>
      <c r="AQ65" t="str">
        <f t="shared" si="6"/>
        <v>A</v>
      </c>
      <c r="AR65" t="str">
        <f t="shared" ref="AR65:BV65" si="7">IF(OR(AND($BA$12=$F$13,$BG$12=$J$13,$M$13&lt;AR14),AR14=""),"A","")</f>
        <v/>
      </c>
      <c r="AS65" t="str">
        <f t="shared" si="7"/>
        <v/>
      </c>
      <c r="AT65" t="str">
        <f t="shared" si="7"/>
        <v/>
      </c>
      <c r="AU65" t="str">
        <f t="shared" si="7"/>
        <v/>
      </c>
      <c r="AV65" t="str">
        <f t="shared" si="7"/>
        <v/>
      </c>
      <c r="AW65" t="str">
        <f t="shared" si="7"/>
        <v/>
      </c>
      <c r="AX65" t="str">
        <f t="shared" si="7"/>
        <v/>
      </c>
      <c r="AY65" t="str">
        <f t="shared" si="7"/>
        <v/>
      </c>
      <c r="AZ65" t="str">
        <f t="shared" si="7"/>
        <v/>
      </c>
      <c r="BA65" t="str">
        <f t="shared" si="7"/>
        <v/>
      </c>
      <c r="BB65" t="str">
        <f t="shared" si="7"/>
        <v/>
      </c>
      <c r="BC65" t="str">
        <f t="shared" si="7"/>
        <v/>
      </c>
      <c r="BD65" t="str">
        <f t="shared" si="7"/>
        <v/>
      </c>
      <c r="BE65" t="str">
        <f t="shared" si="7"/>
        <v/>
      </c>
      <c r="BF65" t="str">
        <f t="shared" si="7"/>
        <v/>
      </c>
      <c r="BG65" t="str">
        <f t="shared" si="7"/>
        <v/>
      </c>
      <c r="BH65" t="str">
        <f t="shared" si="7"/>
        <v/>
      </c>
      <c r="BI65" t="str">
        <f t="shared" si="7"/>
        <v/>
      </c>
      <c r="BJ65" t="str">
        <f t="shared" si="7"/>
        <v/>
      </c>
      <c r="BK65" t="str">
        <f t="shared" si="7"/>
        <v/>
      </c>
      <c r="BL65" t="str">
        <f t="shared" si="7"/>
        <v/>
      </c>
      <c r="BM65" t="str">
        <f t="shared" si="7"/>
        <v/>
      </c>
      <c r="BN65" t="str">
        <f t="shared" si="7"/>
        <v/>
      </c>
      <c r="BO65" t="str">
        <f t="shared" si="7"/>
        <v/>
      </c>
      <c r="BP65" t="str">
        <f t="shared" si="7"/>
        <v/>
      </c>
      <c r="BQ65" t="str">
        <f t="shared" si="7"/>
        <v/>
      </c>
      <c r="BR65" t="str">
        <f t="shared" si="7"/>
        <v/>
      </c>
      <c r="BS65" t="str">
        <f t="shared" si="7"/>
        <v/>
      </c>
      <c r="BT65" t="str">
        <f t="shared" si="7"/>
        <v/>
      </c>
      <c r="BU65" t="str">
        <f t="shared" si="7"/>
        <v/>
      </c>
      <c r="BV65" t="str">
        <f t="shared" si="7"/>
        <v/>
      </c>
      <c r="BW65" t="str">
        <f t="shared" ref="BW65:DA65" si="8">IF(OR(AND($CF$12=$F$13,$CL$12=$J$13,$M$13&lt;BW14),BW14=""),"A","")</f>
        <v/>
      </c>
      <c r="BX65" t="str">
        <f t="shared" si="8"/>
        <v/>
      </c>
      <c r="BY65" t="str">
        <f t="shared" si="8"/>
        <v/>
      </c>
      <c r="BZ65" t="str">
        <f t="shared" si="8"/>
        <v/>
      </c>
      <c r="CA65" t="str">
        <f t="shared" si="8"/>
        <v/>
      </c>
      <c r="CB65" t="str">
        <f t="shared" si="8"/>
        <v/>
      </c>
      <c r="CC65" t="str">
        <f t="shared" si="8"/>
        <v/>
      </c>
      <c r="CD65" t="str">
        <f t="shared" si="8"/>
        <v/>
      </c>
      <c r="CE65" t="str">
        <f t="shared" si="8"/>
        <v/>
      </c>
      <c r="CF65" t="str">
        <f t="shared" si="8"/>
        <v/>
      </c>
      <c r="CG65" t="str">
        <f t="shared" si="8"/>
        <v/>
      </c>
      <c r="CH65" t="str">
        <f t="shared" si="8"/>
        <v/>
      </c>
      <c r="CI65" t="str">
        <f t="shared" si="8"/>
        <v/>
      </c>
      <c r="CJ65" t="str">
        <f t="shared" si="8"/>
        <v/>
      </c>
      <c r="CK65" t="str">
        <f t="shared" si="8"/>
        <v/>
      </c>
      <c r="CL65" t="str">
        <f t="shared" si="8"/>
        <v/>
      </c>
      <c r="CM65" t="str">
        <f t="shared" si="8"/>
        <v/>
      </c>
      <c r="CN65" t="str">
        <f t="shared" si="8"/>
        <v/>
      </c>
      <c r="CO65" t="str">
        <f t="shared" si="8"/>
        <v/>
      </c>
      <c r="CP65" t="str">
        <f t="shared" si="8"/>
        <v/>
      </c>
      <c r="CQ65" t="str">
        <f t="shared" si="8"/>
        <v/>
      </c>
      <c r="CR65" t="str">
        <f t="shared" si="8"/>
        <v/>
      </c>
      <c r="CS65" t="str">
        <f t="shared" si="8"/>
        <v/>
      </c>
      <c r="CT65" t="str">
        <f t="shared" si="8"/>
        <v/>
      </c>
      <c r="CU65" t="str">
        <f t="shared" si="8"/>
        <v/>
      </c>
      <c r="CV65" t="str">
        <f t="shared" si="8"/>
        <v/>
      </c>
      <c r="CW65" t="str">
        <f t="shared" si="8"/>
        <v/>
      </c>
      <c r="CX65" t="str">
        <f t="shared" si="8"/>
        <v/>
      </c>
      <c r="CY65" t="str">
        <f t="shared" si="8"/>
        <v>A</v>
      </c>
      <c r="CZ65" t="str">
        <f t="shared" si="8"/>
        <v>A</v>
      </c>
      <c r="DA65" t="str">
        <f t="shared" si="8"/>
        <v>A</v>
      </c>
    </row>
    <row r="66" spans="13:105" ht="28.15" customHeight="1" x14ac:dyDescent="0.4">
      <c r="M66" t="str">
        <f t="shared" ref="M66:AR66" si="9">IF(AND(M64="",M65="",M46&lt;&gt;"対象外日"),"B","")</f>
        <v/>
      </c>
      <c r="N66" t="str">
        <f t="shared" si="9"/>
        <v/>
      </c>
      <c r="O66" t="str">
        <f t="shared" si="9"/>
        <v>B</v>
      </c>
      <c r="P66" t="str">
        <f t="shared" si="9"/>
        <v>B</v>
      </c>
      <c r="Q66" t="str">
        <f t="shared" si="9"/>
        <v>B</v>
      </c>
      <c r="R66" t="str">
        <f t="shared" si="9"/>
        <v>B</v>
      </c>
      <c r="S66" t="str">
        <f t="shared" si="9"/>
        <v>B</v>
      </c>
      <c r="T66" t="str">
        <f t="shared" si="9"/>
        <v>B</v>
      </c>
      <c r="U66" t="str">
        <f t="shared" si="9"/>
        <v>B</v>
      </c>
      <c r="V66" t="str">
        <f t="shared" si="9"/>
        <v>B</v>
      </c>
      <c r="W66" t="str">
        <f t="shared" si="9"/>
        <v>B</v>
      </c>
      <c r="X66" t="str">
        <f t="shared" si="9"/>
        <v>B</v>
      </c>
      <c r="Y66" t="str">
        <f t="shared" si="9"/>
        <v>B</v>
      </c>
      <c r="Z66" t="str">
        <f t="shared" si="9"/>
        <v>B</v>
      </c>
      <c r="AA66" t="str">
        <f t="shared" si="9"/>
        <v>B</v>
      </c>
      <c r="AB66" t="str">
        <f t="shared" si="9"/>
        <v>B</v>
      </c>
      <c r="AC66" t="str">
        <f t="shared" si="9"/>
        <v>B</v>
      </c>
      <c r="AD66" t="str">
        <f t="shared" si="9"/>
        <v>B</v>
      </c>
      <c r="AE66" t="str">
        <f t="shared" si="9"/>
        <v>B</v>
      </c>
      <c r="AF66" t="str">
        <f t="shared" si="9"/>
        <v>B</v>
      </c>
      <c r="AG66" t="str">
        <f t="shared" si="9"/>
        <v>B</v>
      </c>
      <c r="AH66" t="str">
        <f t="shared" si="9"/>
        <v>B</v>
      </c>
      <c r="AI66" t="str">
        <f t="shared" si="9"/>
        <v>B</v>
      </c>
      <c r="AJ66" t="str">
        <f t="shared" si="9"/>
        <v>B</v>
      </c>
      <c r="AK66" t="str">
        <f t="shared" si="9"/>
        <v>B</v>
      </c>
      <c r="AL66" t="str">
        <f t="shared" si="9"/>
        <v>B</v>
      </c>
      <c r="AM66" t="str">
        <f t="shared" si="9"/>
        <v>B</v>
      </c>
      <c r="AN66" t="str">
        <f t="shared" si="9"/>
        <v>B</v>
      </c>
      <c r="AO66" t="str">
        <f t="shared" si="9"/>
        <v/>
      </c>
      <c r="AP66" t="str">
        <f t="shared" si="9"/>
        <v/>
      </c>
      <c r="AQ66" t="str">
        <f t="shared" si="9"/>
        <v/>
      </c>
      <c r="AR66" t="str">
        <f t="shared" si="9"/>
        <v>B</v>
      </c>
      <c r="AS66" t="str">
        <f t="shared" ref="AS66:BX66" si="10">IF(AND(AS64="",AS65="",AS46&lt;&gt;"対象外日"),"B","")</f>
        <v>B</v>
      </c>
      <c r="AT66" t="str">
        <f t="shared" si="10"/>
        <v>B</v>
      </c>
      <c r="AU66" t="str">
        <f t="shared" si="10"/>
        <v>B</v>
      </c>
      <c r="AV66" t="str">
        <f t="shared" si="10"/>
        <v>B</v>
      </c>
      <c r="AW66" t="str">
        <f t="shared" si="10"/>
        <v>B</v>
      </c>
      <c r="AX66" t="str">
        <f t="shared" si="10"/>
        <v>B</v>
      </c>
      <c r="AY66" t="str">
        <f t="shared" si="10"/>
        <v>B</v>
      </c>
      <c r="AZ66" t="str">
        <f t="shared" si="10"/>
        <v>B</v>
      </c>
      <c r="BA66" t="str">
        <f t="shared" si="10"/>
        <v>B</v>
      </c>
      <c r="BB66" t="str">
        <f t="shared" si="10"/>
        <v>B</v>
      </c>
      <c r="BC66" t="str">
        <f t="shared" si="10"/>
        <v>B</v>
      </c>
      <c r="BD66" t="str">
        <f t="shared" si="10"/>
        <v>B</v>
      </c>
      <c r="BE66" t="str">
        <f t="shared" si="10"/>
        <v>B</v>
      </c>
      <c r="BF66" t="str">
        <f t="shared" si="10"/>
        <v>B</v>
      </c>
      <c r="BG66" t="str">
        <f t="shared" si="10"/>
        <v>B</v>
      </c>
      <c r="BH66" t="str">
        <f t="shared" si="10"/>
        <v>B</v>
      </c>
      <c r="BI66" t="str">
        <f t="shared" si="10"/>
        <v>B</v>
      </c>
      <c r="BJ66" t="str">
        <f t="shared" si="10"/>
        <v>B</v>
      </c>
      <c r="BK66" t="str">
        <f t="shared" si="10"/>
        <v>B</v>
      </c>
      <c r="BL66" t="str">
        <f t="shared" si="10"/>
        <v>B</v>
      </c>
      <c r="BM66" t="str">
        <f t="shared" si="10"/>
        <v>B</v>
      </c>
      <c r="BN66" t="str">
        <f t="shared" si="10"/>
        <v>B</v>
      </c>
      <c r="BO66" t="str">
        <f t="shared" si="10"/>
        <v>B</v>
      </c>
      <c r="BP66" t="str">
        <f t="shared" si="10"/>
        <v>B</v>
      </c>
      <c r="BQ66" t="str">
        <f t="shared" si="10"/>
        <v>B</v>
      </c>
      <c r="BR66" t="str">
        <f t="shared" si="10"/>
        <v>B</v>
      </c>
      <c r="BS66" t="str">
        <f t="shared" si="10"/>
        <v>B</v>
      </c>
      <c r="BT66" t="str">
        <f t="shared" si="10"/>
        <v>B</v>
      </c>
      <c r="BU66" t="str">
        <f t="shared" si="10"/>
        <v>B</v>
      </c>
      <c r="BV66" t="str">
        <f t="shared" si="10"/>
        <v>B</v>
      </c>
      <c r="BW66" t="str">
        <f t="shared" si="10"/>
        <v>B</v>
      </c>
      <c r="BX66" t="str">
        <f t="shared" si="10"/>
        <v>B</v>
      </c>
      <c r="BY66" t="str">
        <f t="shared" ref="BY66:DA66" si="11">IF(AND(BY64="",BY65="",BY46&lt;&gt;"対象外日"),"B","")</f>
        <v>B</v>
      </c>
      <c r="BZ66" t="str">
        <f t="shared" si="11"/>
        <v>B</v>
      </c>
      <c r="CA66" t="str">
        <f t="shared" si="11"/>
        <v>B</v>
      </c>
      <c r="CB66" t="str">
        <f t="shared" si="11"/>
        <v>B</v>
      </c>
      <c r="CC66" t="str">
        <f t="shared" si="11"/>
        <v>B</v>
      </c>
      <c r="CD66" t="str">
        <f t="shared" si="11"/>
        <v>B</v>
      </c>
      <c r="CE66" t="str">
        <f t="shared" si="11"/>
        <v>B</v>
      </c>
      <c r="CF66" t="str">
        <f t="shared" si="11"/>
        <v>B</v>
      </c>
      <c r="CG66" t="str">
        <f t="shared" si="11"/>
        <v>B</v>
      </c>
      <c r="CH66" t="str">
        <f t="shared" si="11"/>
        <v>B</v>
      </c>
      <c r="CI66" t="str">
        <f t="shared" si="11"/>
        <v>B</v>
      </c>
      <c r="CJ66" t="str">
        <f t="shared" si="11"/>
        <v>B</v>
      </c>
      <c r="CK66" t="str">
        <f t="shared" si="11"/>
        <v>B</v>
      </c>
      <c r="CL66" t="str">
        <f t="shared" si="11"/>
        <v>B</v>
      </c>
      <c r="CM66" t="str">
        <f t="shared" si="11"/>
        <v>B</v>
      </c>
      <c r="CN66" t="str">
        <f t="shared" si="11"/>
        <v>B</v>
      </c>
      <c r="CO66" t="str">
        <f t="shared" si="11"/>
        <v>B</v>
      </c>
      <c r="CP66" t="str">
        <f t="shared" si="11"/>
        <v>B</v>
      </c>
      <c r="CQ66" t="str">
        <f t="shared" si="11"/>
        <v>B</v>
      </c>
      <c r="CR66" t="str">
        <f t="shared" si="11"/>
        <v>B</v>
      </c>
      <c r="CS66" t="str">
        <f t="shared" si="11"/>
        <v>B</v>
      </c>
      <c r="CT66" t="str">
        <f t="shared" si="11"/>
        <v>B</v>
      </c>
      <c r="CU66" t="str">
        <f t="shared" si="11"/>
        <v>B</v>
      </c>
      <c r="CV66" t="str">
        <f t="shared" si="11"/>
        <v>B</v>
      </c>
      <c r="CW66" t="str">
        <f t="shared" si="11"/>
        <v>B</v>
      </c>
      <c r="CX66" t="str">
        <f t="shared" si="11"/>
        <v>B</v>
      </c>
      <c r="CY66" t="str">
        <f t="shared" si="11"/>
        <v/>
      </c>
      <c r="CZ66" t="str">
        <f t="shared" si="11"/>
        <v/>
      </c>
      <c r="DA66" t="str">
        <f t="shared" si="11"/>
        <v/>
      </c>
    </row>
    <row r="67" spans="13:105" ht="28.15" customHeight="1" x14ac:dyDescent="0.4">
      <c r="M67" t="str">
        <f t="shared" ref="M67:AR67" si="12">IF(AND(M66="B",OR(M15="土",M15="日")),"C","")</f>
        <v/>
      </c>
      <c r="N67" t="str">
        <f t="shared" si="12"/>
        <v/>
      </c>
      <c r="O67" t="str">
        <f t="shared" si="12"/>
        <v/>
      </c>
      <c r="P67" t="str">
        <f t="shared" si="12"/>
        <v/>
      </c>
      <c r="Q67" t="str">
        <f t="shared" si="12"/>
        <v/>
      </c>
      <c r="R67" t="str">
        <f t="shared" si="12"/>
        <v/>
      </c>
      <c r="S67" t="str">
        <f t="shared" si="12"/>
        <v>C</v>
      </c>
      <c r="T67" t="str">
        <f t="shared" si="12"/>
        <v>C</v>
      </c>
      <c r="U67" t="str">
        <f t="shared" si="12"/>
        <v/>
      </c>
      <c r="V67" t="str">
        <f t="shared" si="12"/>
        <v/>
      </c>
      <c r="W67" t="str">
        <f t="shared" si="12"/>
        <v/>
      </c>
      <c r="X67" t="str">
        <f t="shared" si="12"/>
        <v/>
      </c>
      <c r="Y67" t="str">
        <f t="shared" si="12"/>
        <v/>
      </c>
      <c r="Z67" t="str">
        <f t="shared" si="12"/>
        <v>C</v>
      </c>
      <c r="AA67" t="str">
        <f t="shared" si="12"/>
        <v>C</v>
      </c>
      <c r="AB67" t="str">
        <f t="shared" si="12"/>
        <v/>
      </c>
      <c r="AC67" t="str">
        <f t="shared" si="12"/>
        <v/>
      </c>
      <c r="AD67" t="str">
        <f t="shared" si="12"/>
        <v/>
      </c>
      <c r="AE67" t="str">
        <f t="shared" si="12"/>
        <v/>
      </c>
      <c r="AF67" t="str">
        <f t="shared" si="12"/>
        <v/>
      </c>
      <c r="AG67" t="str">
        <f t="shared" si="12"/>
        <v>C</v>
      </c>
      <c r="AH67" t="str">
        <f t="shared" si="12"/>
        <v>C</v>
      </c>
      <c r="AI67" t="str">
        <f t="shared" si="12"/>
        <v/>
      </c>
      <c r="AJ67" t="str">
        <f t="shared" si="12"/>
        <v/>
      </c>
      <c r="AK67" t="str">
        <f t="shared" si="12"/>
        <v/>
      </c>
      <c r="AL67" t="str">
        <f t="shared" si="12"/>
        <v/>
      </c>
      <c r="AM67" t="str">
        <f t="shared" si="12"/>
        <v/>
      </c>
      <c r="AN67" t="str">
        <f t="shared" si="12"/>
        <v>C</v>
      </c>
      <c r="AO67" t="str">
        <f t="shared" si="12"/>
        <v/>
      </c>
      <c r="AP67" t="str">
        <f t="shared" si="12"/>
        <v/>
      </c>
      <c r="AQ67" t="str">
        <f t="shared" si="12"/>
        <v/>
      </c>
      <c r="AR67" t="str">
        <f t="shared" si="12"/>
        <v>C</v>
      </c>
      <c r="AS67" t="str">
        <f t="shared" ref="AS67:BX67" si="13">IF(AND(AS66="B",OR(AS15="土",AS15="日")),"C","")</f>
        <v/>
      </c>
      <c r="AT67" t="str">
        <f t="shared" si="13"/>
        <v/>
      </c>
      <c r="AU67" t="str">
        <f t="shared" si="13"/>
        <v/>
      </c>
      <c r="AV67" t="str">
        <f t="shared" si="13"/>
        <v/>
      </c>
      <c r="AW67" t="str">
        <f t="shared" si="13"/>
        <v/>
      </c>
      <c r="AX67" t="str">
        <f t="shared" si="13"/>
        <v>C</v>
      </c>
      <c r="AY67" t="str">
        <f t="shared" si="13"/>
        <v>C</v>
      </c>
      <c r="AZ67" t="str">
        <f t="shared" si="13"/>
        <v/>
      </c>
      <c r="BA67" t="str">
        <f t="shared" si="13"/>
        <v/>
      </c>
      <c r="BB67" t="str">
        <f t="shared" si="13"/>
        <v/>
      </c>
      <c r="BC67" t="str">
        <f t="shared" si="13"/>
        <v/>
      </c>
      <c r="BD67" t="str">
        <f t="shared" si="13"/>
        <v/>
      </c>
      <c r="BE67" t="str">
        <f t="shared" si="13"/>
        <v>C</v>
      </c>
      <c r="BF67" t="str">
        <f t="shared" si="13"/>
        <v>C</v>
      </c>
      <c r="BG67" t="str">
        <f t="shared" si="13"/>
        <v/>
      </c>
      <c r="BH67" t="str">
        <f t="shared" si="13"/>
        <v/>
      </c>
      <c r="BI67" t="str">
        <f t="shared" si="13"/>
        <v/>
      </c>
      <c r="BJ67" t="str">
        <f t="shared" si="13"/>
        <v/>
      </c>
      <c r="BK67" t="str">
        <f t="shared" si="13"/>
        <v/>
      </c>
      <c r="BL67" t="str">
        <f t="shared" si="13"/>
        <v>C</v>
      </c>
      <c r="BM67" t="str">
        <f t="shared" si="13"/>
        <v>C</v>
      </c>
      <c r="BN67" t="str">
        <f t="shared" si="13"/>
        <v/>
      </c>
      <c r="BO67" t="str">
        <f t="shared" si="13"/>
        <v/>
      </c>
      <c r="BP67" t="str">
        <f t="shared" si="13"/>
        <v/>
      </c>
      <c r="BQ67" t="str">
        <f t="shared" si="13"/>
        <v/>
      </c>
      <c r="BR67" t="str">
        <f t="shared" si="13"/>
        <v/>
      </c>
      <c r="BS67" t="str">
        <f t="shared" si="13"/>
        <v>C</v>
      </c>
      <c r="BT67" t="str">
        <f t="shared" si="13"/>
        <v>C</v>
      </c>
      <c r="BU67" t="str">
        <f t="shared" si="13"/>
        <v/>
      </c>
      <c r="BV67" t="str">
        <f t="shared" si="13"/>
        <v/>
      </c>
      <c r="BW67" t="str">
        <f t="shared" si="13"/>
        <v/>
      </c>
      <c r="BX67" t="str">
        <f t="shared" si="13"/>
        <v/>
      </c>
      <c r="BY67" t="str">
        <f t="shared" ref="BY67:DA67" si="14">IF(AND(BY66="B",OR(BY15="土",BY15="日")),"C","")</f>
        <v/>
      </c>
      <c r="BZ67" t="str">
        <f t="shared" si="14"/>
        <v>C</v>
      </c>
      <c r="CA67" t="str">
        <f t="shared" si="14"/>
        <v>C</v>
      </c>
      <c r="CB67" t="str">
        <f t="shared" si="14"/>
        <v/>
      </c>
      <c r="CC67" t="str">
        <f t="shared" si="14"/>
        <v/>
      </c>
      <c r="CD67" t="str">
        <f t="shared" si="14"/>
        <v/>
      </c>
      <c r="CE67" t="str">
        <f t="shared" si="14"/>
        <v/>
      </c>
      <c r="CF67" t="str">
        <f t="shared" si="14"/>
        <v/>
      </c>
      <c r="CG67" t="str">
        <f t="shared" si="14"/>
        <v>C</v>
      </c>
      <c r="CH67" t="str">
        <f t="shared" si="14"/>
        <v>C</v>
      </c>
      <c r="CI67" t="str">
        <f t="shared" si="14"/>
        <v/>
      </c>
      <c r="CJ67" t="str">
        <f t="shared" si="14"/>
        <v/>
      </c>
      <c r="CK67" t="str">
        <f t="shared" si="14"/>
        <v/>
      </c>
      <c r="CL67" t="str">
        <f t="shared" si="14"/>
        <v/>
      </c>
      <c r="CM67" t="str">
        <f t="shared" si="14"/>
        <v/>
      </c>
      <c r="CN67" t="str">
        <f t="shared" si="14"/>
        <v>C</v>
      </c>
      <c r="CO67" t="str">
        <f t="shared" si="14"/>
        <v>C</v>
      </c>
      <c r="CP67" t="str">
        <f t="shared" si="14"/>
        <v/>
      </c>
      <c r="CQ67" t="str">
        <f t="shared" si="14"/>
        <v/>
      </c>
      <c r="CR67" t="str">
        <f t="shared" si="14"/>
        <v/>
      </c>
      <c r="CS67" t="str">
        <f t="shared" si="14"/>
        <v/>
      </c>
      <c r="CT67" t="str">
        <f t="shared" si="14"/>
        <v/>
      </c>
      <c r="CU67" t="str">
        <f t="shared" si="14"/>
        <v>C</v>
      </c>
      <c r="CV67" t="str">
        <f t="shared" si="14"/>
        <v>C</v>
      </c>
      <c r="CW67" t="str">
        <f t="shared" si="14"/>
        <v/>
      </c>
      <c r="CX67" t="str">
        <f t="shared" si="14"/>
        <v/>
      </c>
      <c r="CY67" t="str">
        <f t="shared" si="14"/>
        <v/>
      </c>
      <c r="CZ67" t="str">
        <f t="shared" si="14"/>
        <v/>
      </c>
      <c r="DA67" t="str">
        <f t="shared" si="14"/>
        <v/>
      </c>
    </row>
    <row r="68" spans="13:105" ht="28.15" customHeight="1" x14ac:dyDescent="0.4">
      <c r="M68" t="str">
        <f t="shared" ref="M68:AQ68" si="15">IF(AND(OR(AND($V$12=$F$11,$AB$12=$J$11,M14=$M$11),M15=$B$60),M66="B"),"D","")</f>
        <v/>
      </c>
      <c r="N68" t="str">
        <f t="shared" si="15"/>
        <v/>
      </c>
      <c r="O68" t="str">
        <f t="shared" si="15"/>
        <v>D</v>
      </c>
      <c r="P68" t="str">
        <f t="shared" si="15"/>
        <v/>
      </c>
      <c r="Q68" t="str">
        <f t="shared" si="15"/>
        <v/>
      </c>
      <c r="R68" t="str">
        <f t="shared" si="15"/>
        <v/>
      </c>
      <c r="S68" t="str">
        <f t="shared" si="15"/>
        <v/>
      </c>
      <c r="T68" t="str">
        <f t="shared" si="15"/>
        <v/>
      </c>
      <c r="U68" t="str">
        <f t="shared" si="15"/>
        <v/>
      </c>
      <c r="V68" t="str">
        <f t="shared" si="15"/>
        <v>D</v>
      </c>
      <c r="W68" t="str">
        <f t="shared" si="15"/>
        <v/>
      </c>
      <c r="X68" t="str">
        <f t="shared" si="15"/>
        <v/>
      </c>
      <c r="Y68" t="str">
        <f t="shared" si="15"/>
        <v/>
      </c>
      <c r="Z68" t="str">
        <f t="shared" si="15"/>
        <v/>
      </c>
      <c r="AA68" t="str">
        <f t="shared" si="15"/>
        <v/>
      </c>
      <c r="AB68" t="str">
        <f t="shared" si="15"/>
        <v/>
      </c>
      <c r="AC68" t="str">
        <f t="shared" si="15"/>
        <v>D</v>
      </c>
      <c r="AD68" t="str">
        <f t="shared" si="15"/>
        <v/>
      </c>
      <c r="AE68" t="str">
        <f t="shared" si="15"/>
        <v/>
      </c>
      <c r="AF68" t="str">
        <f t="shared" si="15"/>
        <v/>
      </c>
      <c r="AG68" t="str">
        <f t="shared" si="15"/>
        <v/>
      </c>
      <c r="AH68" t="str">
        <f t="shared" si="15"/>
        <v/>
      </c>
      <c r="AI68" t="str">
        <f t="shared" si="15"/>
        <v/>
      </c>
      <c r="AJ68" t="str">
        <f t="shared" si="15"/>
        <v>D</v>
      </c>
      <c r="AK68" t="str">
        <f t="shared" si="15"/>
        <v/>
      </c>
      <c r="AL68" t="str">
        <f t="shared" si="15"/>
        <v/>
      </c>
      <c r="AM68" t="str">
        <f t="shared" si="15"/>
        <v/>
      </c>
      <c r="AN68" t="str">
        <f t="shared" si="15"/>
        <v/>
      </c>
      <c r="AO68" t="str">
        <f t="shared" si="15"/>
        <v/>
      </c>
      <c r="AP68" t="str">
        <f t="shared" si="15"/>
        <v/>
      </c>
      <c r="AQ68" t="str">
        <f t="shared" si="15"/>
        <v/>
      </c>
      <c r="AR68" t="str">
        <f t="shared" ref="AR68:BW68" si="16">IF(AND(OR(AND($BA$12=$F$11,$BG$12=$J$11,AR14=$M$11),AR15=$B$60),AR66="B"),"D","")</f>
        <v/>
      </c>
      <c r="AS68" t="str">
        <f t="shared" si="16"/>
        <v/>
      </c>
      <c r="AT68" t="str">
        <f t="shared" si="16"/>
        <v>D</v>
      </c>
      <c r="AU68" t="str">
        <f t="shared" si="16"/>
        <v/>
      </c>
      <c r="AV68" t="str">
        <f t="shared" si="16"/>
        <v/>
      </c>
      <c r="AW68" t="str">
        <f t="shared" si="16"/>
        <v/>
      </c>
      <c r="AX68" t="str">
        <f t="shared" si="16"/>
        <v/>
      </c>
      <c r="AY68" t="str">
        <f t="shared" si="16"/>
        <v/>
      </c>
      <c r="AZ68" t="str">
        <f t="shared" si="16"/>
        <v/>
      </c>
      <c r="BA68" t="str">
        <f t="shared" si="16"/>
        <v>D</v>
      </c>
      <c r="BB68" t="str">
        <f t="shared" si="16"/>
        <v/>
      </c>
      <c r="BC68" t="str">
        <f t="shared" si="16"/>
        <v/>
      </c>
      <c r="BD68" t="str">
        <f t="shared" si="16"/>
        <v/>
      </c>
      <c r="BE68" t="str">
        <f t="shared" si="16"/>
        <v/>
      </c>
      <c r="BF68" t="str">
        <f t="shared" si="16"/>
        <v/>
      </c>
      <c r="BG68" t="str">
        <f t="shared" si="16"/>
        <v/>
      </c>
      <c r="BH68" t="str">
        <f t="shared" si="16"/>
        <v>D</v>
      </c>
      <c r="BI68" t="str">
        <f t="shared" si="16"/>
        <v/>
      </c>
      <c r="BJ68" t="str">
        <f t="shared" si="16"/>
        <v/>
      </c>
      <c r="BK68" t="str">
        <f t="shared" si="16"/>
        <v/>
      </c>
      <c r="BL68" t="str">
        <f t="shared" si="16"/>
        <v/>
      </c>
      <c r="BM68" t="str">
        <f t="shared" si="16"/>
        <v/>
      </c>
      <c r="BN68" t="str">
        <f t="shared" si="16"/>
        <v/>
      </c>
      <c r="BO68" t="str">
        <f t="shared" si="16"/>
        <v>D</v>
      </c>
      <c r="BP68" t="str">
        <f t="shared" si="16"/>
        <v/>
      </c>
      <c r="BQ68" t="str">
        <f t="shared" si="16"/>
        <v/>
      </c>
      <c r="BR68" t="str">
        <f t="shared" si="16"/>
        <v/>
      </c>
      <c r="BS68" t="str">
        <f t="shared" si="16"/>
        <v/>
      </c>
      <c r="BT68" t="str">
        <f t="shared" si="16"/>
        <v/>
      </c>
      <c r="BU68" t="str">
        <f t="shared" si="16"/>
        <v/>
      </c>
      <c r="BV68" t="str">
        <f t="shared" si="16"/>
        <v>D</v>
      </c>
      <c r="BW68" t="str">
        <f t="shared" si="16"/>
        <v/>
      </c>
      <c r="BX68" t="str">
        <f t="shared" ref="BX68:DA68" si="17">IF(AND(OR(AND($BA$12=$F$11,$BG$12=$J$11,BX14=$M$11),BX15=$B$60),BX66="B"),"D","")</f>
        <v/>
      </c>
      <c r="BY68" t="str">
        <f t="shared" si="17"/>
        <v/>
      </c>
      <c r="BZ68" t="str">
        <f t="shared" si="17"/>
        <v/>
      </c>
      <c r="CA68" t="str">
        <f t="shared" si="17"/>
        <v/>
      </c>
      <c r="CB68" t="str">
        <f t="shared" si="17"/>
        <v/>
      </c>
      <c r="CC68" t="str">
        <f t="shared" si="17"/>
        <v>D</v>
      </c>
      <c r="CD68" t="str">
        <f t="shared" si="17"/>
        <v/>
      </c>
      <c r="CE68" t="str">
        <f t="shared" si="17"/>
        <v/>
      </c>
      <c r="CF68" t="str">
        <f t="shared" si="17"/>
        <v/>
      </c>
      <c r="CG68" t="str">
        <f t="shared" si="17"/>
        <v/>
      </c>
      <c r="CH68" t="str">
        <f t="shared" si="17"/>
        <v/>
      </c>
      <c r="CI68" t="str">
        <f t="shared" si="17"/>
        <v/>
      </c>
      <c r="CJ68" t="str">
        <f t="shared" si="17"/>
        <v>D</v>
      </c>
      <c r="CK68" t="str">
        <f t="shared" si="17"/>
        <v/>
      </c>
      <c r="CL68" t="str">
        <f t="shared" si="17"/>
        <v/>
      </c>
      <c r="CM68" t="str">
        <f t="shared" si="17"/>
        <v/>
      </c>
      <c r="CN68" t="str">
        <f t="shared" si="17"/>
        <v/>
      </c>
      <c r="CO68" t="str">
        <f t="shared" si="17"/>
        <v/>
      </c>
      <c r="CP68" t="str">
        <f t="shared" si="17"/>
        <v/>
      </c>
      <c r="CQ68" t="str">
        <f t="shared" si="17"/>
        <v>D</v>
      </c>
      <c r="CR68" t="str">
        <f t="shared" si="17"/>
        <v/>
      </c>
      <c r="CS68" t="str">
        <f t="shared" si="17"/>
        <v/>
      </c>
      <c r="CT68" t="str">
        <f t="shared" si="17"/>
        <v/>
      </c>
      <c r="CU68" t="str">
        <f t="shared" si="17"/>
        <v/>
      </c>
      <c r="CV68" t="str">
        <f t="shared" si="17"/>
        <v/>
      </c>
      <c r="CW68" t="str">
        <f t="shared" si="17"/>
        <v/>
      </c>
      <c r="CX68" t="str">
        <f t="shared" si="17"/>
        <v>D</v>
      </c>
      <c r="CY68" t="str">
        <f t="shared" si="17"/>
        <v/>
      </c>
      <c r="CZ68" t="str">
        <f t="shared" si="17"/>
        <v/>
      </c>
      <c r="DA68" t="str">
        <f t="shared" si="17"/>
        <v/>
      </c>
    </row>
    <row r="69" spans="13:105" ht="28.15" customHeight="1" x14ac:dyDescent="0.4">
      <c r="M69" s="31">
        <f>IF(M68="D",L69+1,L69)</f>
        <v>0</v>
      </c>
      <c r="N69" s="31">
        <f t="shared" ref="N69:BY69" si="18">IF(N68="D",M69+1,M69)</f>
        <v>0</v>
      </c>
      <c r="O69" s="31">
        <f t="shared" si="18"/>
        <v>1</v>
      </c>
      <c r="P69" s="31">
        <f t="shared" si="18"/>
        <v>1</v>
      </c>
      <c r="Q69" s="31">
        <f t="shared" si="18"/>
        <v>1</v>
      </c>
      <c r="R69" s="31">
        <f t="shared" si="18"/>
        <v>1</v>
      </c>
      <c r="S69" s="31">
        <f t="shared" si="18"/>
        <v>1</v>
      </c>
      <c r="T69" s="31">
        <f t="shared" si="18"/>
        <v>1</v>
      </c>
      <c r="U69" s="31">
        <f t="shared" si="18"/>
        <v>1</v>
      </c>
      <c r="V69" s="31">
        <f t="shared" si="18"/>
        <v>2</v>
      </c>
      <c r="W69" s="31">
        <f t="shared" si="18"/>
        <v>2</v>
      </c>
      <c r="X69" s="31">
        <f t="shared" si="18"/>
        <v>2</v>
      </c>
      <c r="Y69" s="31">
        <f t="shared" si="18"/>
        <v>2</v>
      </c>
      <c r="Z69" s="31">
        <f t="shared" si="18"/>
        <v>2</v>
      </c>
      <c r="AA69" s="31">
        <f t="shared" si="18"/>
        <v>2</v>
      </c>
      <c r="AB69" s="31">
        <f t="shared" si="18"/>
        <v>2</v>
      </c>
      <c r="AC69" s="31">
        <f t="shared" si="18"/>
        <v>3</v>
      </c>
      <c r="AD69" s="31">
        <f t="shared" si="18"/>
        <v>3</v>
      </c>
      <c r="AE69" s="31">
        <f t="shared" si="18"/>
        <v>3</v>
      </c>
      <c r="AF69" s="31">
        <f t="shared" si="18"/>
        <v>3</v>
      </c>
      <c r="AG69" s="31">
        <f t="shared" si="18"/>
        <v>3</v>
      </c>
      <c r="AH69" s="31">
        <f t="shared" si="18"/>
        <v>3</v>
      </c>
      <c r="AI69" s="31">
        <f t="shared" si="18"/>
        <v>3</v>
      </c>
      <c r="AJ69" s="31">
        <f t="shared" si="18"/>
        <v>4</v>
      </c>
      <c r="AK69" s="31">
        <f t="shared" si="18"/>
        <v>4</v>
      </c>
      <c r="AL69" s="31">
        <f t="shared" si="18"/>
        <v>4</v>
      </c>
      <c r="AM69" s="31">
        <f t="shared" si="18"/>
        <v>4</v>
      </c>
      <c r="AN69" s="31">
        <f t="shared" si="18"/>
        <v>4</v>
      </c>
      <c r="AO69" s="31">
        <f t="shared" si="18"/>
        <v>4</v>
      </c>
      <c r="AP69" s="31">
        <f t="shared" si="18"/>
        <v>4</v>
      </c>
      <c r="AQ69" s="31">
        <f>IF(AQ68="D",AP69+1,IF(AQ68="#VALUE!","",AP69))</f>
        <v>4</v>
      </c>
      <c r="AR69" s="31">
        <f t="shared" si="18"/>
        <v>4</v>
      </c>
      <c r="AS69" s="31">
        <f t="shared" si="18"/>
        <v>4</v>
      </c>
      <c r="AT69" s="31">
        <f t="shared" si="18"/>
        <v>5</v>
      </c>
      <c r="AU69" s="31">
        <f t="shared" si="18"/>
        <v>5</v>
      </c>
      <c r="AV69" s="31">
        <f t="shared" si="18"/>
        <v>5</v>
      </c>
      <c r="AW69" s="31">
        <f t="shared" si="18"/>
        <v>5</v>
      </c>
      <c r="AX69" s="31">
        <f t="shared" si="18"/>
        <v>5</v>
      </c>
      <c r="AY69" s="31">
        <f t="shared" si="18"/>
        <v>5</v>
      </c>
      <c r="AZ69" s="31">
        <f t="shared" si="18"/>
        <v>5</v>
      </c>
      <c r="BA69" s="31">
        <f t="shared" si="18"/>
        <v>6</v>
      </c>
      <c r="BB69" s="31">
        <f t="shared" si="18"/>
        <v>6</v>
      </c>
      <c r="BC69" s="31">
        <f t="shared" si="18"/>
        <v>6</v>
      </c>
      <c r="BD69" s="31">
        <f t="shared" si="18"/>
        <v>6</v>
      </c>
      <c r="BE69" s="31">
        <f t="shared" si="18"/>
        <v>6</v>
      </c>
      <c r="BF69" s="31">
        <f t="shared" si="18"/>
        <v>6</v>
      </c>
      <c r="BG69" s="31">
        <f t="shared" si="18"/>
        <v>6</v>
      </c>
      <c r="BH69" s="31">
        <f t="shared" si="18"/>
        <v>7</v>
      </c>
      <c r="BI69" s="31">
        <f t="shared" si="18"/>
        <v>7</v>
      </c>
      <c r="BJ69" s="31">
        <f t="shared" si="18"/>
        <v>7</v>
      </c>
      <c r="BK69" s="31">
        <f t="shared" si="18"/>
        <v>7</v>
      </c>
      <c r="BL69" s="31">
        <f t="shared" si="18"/>
        <v>7</v>
      </c>
      <c r="BM69" s="31">
        <f t="shared" si="18"/>
        <v>7</v>
      </c>
      <c r="BN69" s="31">
        <f t="shared" si="18"/>
        <v>7</v>
      </c>
      <c r="BO69" s="31">
        <f t="shared" si="18"/>
        <v>8</v>
      </c>
      <c r="BP69" s="31">
        <f t="shared" si="18"/>
        <v>8</v>
      </c>
      <c r="BQ69" s="31">
        <f t="shared" si="18"/>
        <v>8</v>
      </c>
      <c r="BR69" s="31">
        <f t="shared" si="18"/>
        <v>8</v>
      </c>
      <c r="BS69" s="31">
        <f t="shared" si="18"/>
        <v>8</v>
      </c>
      <c r="BT69" s="31">
        <f t="shared" si="18"/>
        <v>8</v>
      </c>
      <c r="BU69" s="31">
        <f t="shared" si="18"/>
        <v>8</v>
      </c>
      <c r="BV69" s="31">
        <f t="shared" si="18"/>
        <v>9</v>
      </c>
      <c r="BW69" s="31">
        <f t="shared" si="18"/>
        <v>9</v>
      </c>
      <c r="BX69" s="31">
        <f t="shared" si="18"/>
        <v>9</v>
      </c>
      <c r="BY69" s="31">
        <f t="shared" si="18"/>
        <v>9</v>
      </c>
      <c r="BZ69" s="31">
        <f t="shared" ref="BZ69:DA69" si="19">IF(BZ68="D",BY69+1,BY69)</f>
        <v>9</v>
      </c>
      <c r="CA69" s="31">
        <f t="shared" si="19"/>
        <v>9</v>
      </c>
      <c r="CB69" s="31">
        <f t="shared" si="19"/>
        <v>9</v>
      </c>
      <c r="CC69" s="31">
        <f t="shared" si="19"/>
        <v>10</v>
      </c>
      <c r="CD69" s="31">
        <f t="shared" si="19"/>
        <v>10</v>
      </c>
      <c r="CE69" s="31">
        <f t="shared" si="19"/>
        <v>10</v>
      </c>
      <c r="CF69" s="31">
        <f t="shared" si="19"/>
        <v>10</v>
      </c>
      <c r="CG69" s="31">
        <f t="shared" si="19"/>
        <v>10</v>
      </c>
      <c r="CH69" s="31">
        <f t="shared" si="19"/>
        <v>10</v>
      </c>
      <c r="CI69" s="31">
        <f t="shared" si="19"/>
        <v>10</v>
      </c>
      <c r="CJ69" s="31">
        <f t="shared" si="19"/>
        <v>11</v>
      </c>
      <c r="CK69" s="31">
        <f t="shared" si="19"/>
        <v>11</v>
      </c>
      <c r="CL69" s="31">
        <f t="shared" si="19"/>
        <v>11</v>
      </c>
      <c r="CM69" s="31">
        <f t="shared" si="19"/>
        <v>11</v>
      </c>
      <c r="CN69" s="31">
        <f t="shared" si="19"/>
        <v>11</v>
      </c>
      <c r="CO69" s="31">
        <f t="shared" si="19"/>
        <v>11</v>
      </c>
      <c r="CP69" s="31">
        <f t="shared" si="19"/>
        <v>11</v>
      </c>
      <c r="CQ69" s="31">
        <f t="shared" si="19"/>
        <v>12</v>
      </c>
      <c r="CR69" s="31">
        <f t="shared" si="19"/>
        <v>12</v>
      </c>
      <c r="CS69" s="31">
        <f t="shared" si="19"/>
        <v>12</v>
      </c>
      <c r="CT69" s="31">
        <f t="shared" si="19"/>
        <v>12</v>
      </c>
      <c r="CU69" s="31">
        <f t="shared" si="19"/>
        <v>12</v>
      </c>
      <c r="CV69" s="31">
        <f t="shared" si="19"/>
        <v>12</v>
      </c>
      <c r="CW69" s="31">
        <f t="shared" si="19"/>
        <v>12</v>
      </c>
      <c r="CX69" s="31">
        <f t="shared" si="19"/>
        <v>13</v>
      </c>
      <c r="CY69" s="31">
        <f t="shared" si="19"/>
        <v>13</v>
      </c>
      <c r="CZ69" s="31">
        <f t="shared" si="19"/>
        <v>13</v>
      </c>
      <c r="DA69" s="31">
        <f t="shared" si="19"/>
        <v>13</v>
      </c>
    </row>
    <row r="70" spans="13:105" ht="28.15" customHeight="1" x14ac:dyDescent="0.4">
      <c r="M70" t="str">
        <f t="shared" ref="M70:AR70" si="20">IF(M46="現場閉所日",M69,"")</f>
        <v/>
      </c>
      <c r="N70" t="str">
        <f t="shared" si="20"/>
        <v/>
      </c>
      <c r="O70" t="str">
        <f t="shared" si="20"/>
        <v/>
      </c>
      <c r="P70" t="str">
        <f t="shared" si="20"/>
        <v/>
      </c>
      <c r="Q70" t="str">
        <f t="shared" si="20"/>
        <v/>
      </c>
      <c r="R70" t="str">
        <f t="shared" si="20"/>
        <v/>
      </c>
      <c r="S70" t="str">
        <f t="shared" si="20"/>
        <v/>
      </c>
      <c r="T70" t="str">
        <f t="shared" si="20"/>
        <v/>
      </c>
      <c r="U70" t="str">
        <f t="shared" si="20"/>
        <v/>
      </c>
      <c r="V70" t="str">
        <f t="shared" si="20"/>
        <v/>
      </c>
      <c r="W70" t="str">
        <f t="shared" si="20"/>
        <v/>
      </c>
      <c r="X70" t="str">
        <f t="shared" si="20"/>
        <v/>
      </c>
      <c r="Y70" t="str">
        <f t="shared" si="20"/>
        <v/>
      </c>
      <c r="Z70" t="str">
        <f t="shared" si="20"/>
        <v/>
      </c>
      <c r="AA70" t="str">
        <f t="shared" si="20"/>
        <v/>
      </c>
      <c r="AB70" t="str">
        <f t="shared" si="20"/>
        <v/>
      </c>
      <c r="AC70" t="str">
        <f t="shared" si="20"/>
        <v/>
      </c>
      <c r="AD70" t="str">
        <f t="shared" si="20"/>
        <v/>
      </c>
      <c r="AE70" t="str">
        <f t="shared" si="20"/>
        <v/>
      </c>
      <c r="AF70" t="str">
        <f t="shared" si="20"/>
        <v/>
      </c>
      <c r="AG70" t="str">
        <f t="shared" si="20"/>
        <v/>
      </c>
      <c r="AH70" t="str">
        <f t="shared" si="20"/>
        <v/>
      </c>
      <c r="AI70" t="str">
        <f t="shared" si="20"/>
        <v/>
      </c>
      <c r="AJ70" t="str">
        <f t="shared" si="20"/>
        <v/>
      </c>
      <c r="AK70" t="str">
        <f t="shared" si="20"/>
        <v/>
      </c>
      <c r="AL70" t="str">
        <f t="shared" si="20"/>
        <v/>
      </c>
      <c r="AM70" t="str">
        <f t="shared" si="20"/>
        <v/>
      </c>
      <c r="AN70" t="str">
        <f t="shared" si="20"/>
        <v/>
      </c>
      <c r="AO70" t="str">
        <f t="shared" si="20"/>
        <v/>
      </c>
      <c r="AP70" t="str">
        <f t="shared" si="20"/>
        <v/>
      </c>
      <c r="AQ70" t="str">
        <f t="shared" si="20"/>
        <v/>
      </c>
      <c r="AR70" t="str">
        <f t="shared" si="20"/>
        <v/>
      </c>
      <c r="AS70" t="str">
        <f t="shared" ref="AS70:BX70" si="21">IF(AS46="現場閉所日",AS69,"")</f>
        <v/>
      </c>
      <c r="AT70" t="str">
        <f t="shared" si="21"/>
        <v/>
      </c>
      <c r="AU70" t="str">
        <f t="shared" si="21"/>
        <v/>
      </c>
      <c r="AV70" t="str">
        <f t="shared" si="21"/>
        <v/>
      </c>
      <c r="AW70" t="str">
        <f t="shared" si="21"/>
        <v/>
      </c>
      <c r="AX70" t="str">
        <f t="shared" si="21"/>
        <v/>
      </c>
      <c r="AY70" t="str">
        <f t="shared" si="21"/>
        <v/>
      </c>
      <c r="AZ70" t="str">
        <f t="shared" si="21"/>
        <v/>
      </c>
      <c r="BA70" t="str">
        <f t="shared" si="21"/>
        <v/>
      </c>
      <c r="BB70" t="str">
        <f t="shared" si="21"/>
        <v/>
      </c>
      <c r="BC70" t="str">
        <f t="shared" si="21"/>
        <v/>
      </c>
      <c r="BD70" t="str">
        <f t="shared" si="21"/>
        <v/>
      </c>
      <c r="BE70" t="str">
        <f t="shared" si="21"/>
        <v/>
      </c>
      <c r="BF70" t="str">
        <f t="shared" si="21"/>
        <v/>
      </c>
      <c r="BG70" t="str">
        <f t="shared" si="21"/>
        <v/>
      </c>
      <c r="BH70" t="str">
        <f t="shared" si="21"/>
        <v/>
      </c>
      <c r="BI70" t="str">
        <f t="shared" si="21"/>
        <v/>
      </c>
      <c r="BJ70" t="str">
        <f t="shared" si="21"/>
        <v/>
      </c>
      <c r="BK70" t="str">
        <f t="shared" si="21"/>
        <v/>
      </c>
      <c r="BL70" t="str">
        <f t="shared" si="21"/>
        <v/>
      </c>
      <c r="BM70" t="str">
        <f t="shared" si="21"/>
        <v/>
      </c>
      <c r="BN70" t="str">
        <f t="shared" si="21"/>
        <v/>
      </c>
      <c r="BO70" t="str">
        <f t="shared" si="21"/>
        <v/>
      </c>
      <c r="BP70" t="str">
        <f t="shared" si="21"/>
        <v/>
      </c>
      <c r="BQ70" t="str">
        <f t="shared" si="21"/>
        <v/>
      </c>
      <c r="BR70" t="str">
        <f t="shared" si="21"/>
        <v/>
      </c>
      <c r="BS70" t="str">
        <f t="shared" si="21"/>
        <v/>
      </c>
      <c r="BT70" t="str">
        <f t="shared" si="21"/>
        <v/>
      </c>
      <c r="BU70" t="str">
        <f t="shared" si="21"/>
        <v/>
      </c>
      <c r="BV70" t="str">
        <f t="shared" si="21"/>
        <v/>
      </c>
      <c r="BW70" t="str">
        <f t="shared" si="21"/>
        <v/>
      </c>
      <c r="BX70" t="str">
        <f t="shared" si="21"/>
        <v/>
      </c>
      <c r="BY70" t="str">
        <f t="shared" ref="BY70:DA70" si="22">IF(BY46="現場閉所日",BY69,"")</f>
        <v/>
      </c>
      <c r="BZ70" t="str">
        <f t="shared" si="22"/>
        <v/>
      </c>
      <c r="CA70" t="str">
        <f t="shared" si="22"/>
        <v/>
      </c>
      <c r="CB70" t="str">
        <f t="shared" si="22"/>
        <v/>
      </c>
      <c r="CC70" t="str">
        <f t="shared" si="22"/>
        <v/>
      </c>
      <c r="CD70" t="str">
        <f t="shared" si="22"/>
        <v/>
      </c>
      <c r="CE70" t="str">
        <f t="shared" si="22"/>
        <v/>
      </c>
      <c r="CF70" t="str">
        <f t="shared" si="22"/>
        <v/>
      </c>
      <c r="CG70" t="str">
        <f t="shared" si="22"/>
        <v/>
      </c>
      <c r="CH70" t="str">
        <f t="shared" si="22"/>
        <v/>
      </c>
      <c r="CI70" t="str">
        <f t="shared" si="22"/>
        <v/>
      </c>
      <c r="CJ70" t="str">
        <f t="shared" si="22"/>
        <v/>
      </c>
      <c r="CK70" t="str">
        <f t="shared" si="22"/>
        <v/>
      </c>
      <c r="CL70" t="str">
        <f t="shared" si="22"/>
        <v/>
      </c>
      <c r="CM70" t="str">
        <f t="shared" si="22"/>
        <v/>
      </c>
      <c r="CN70" t="str">
        <f t="shared" si="22"/>
        <v/>
      </c>
      <c r="CO70" t="str">
        <f t="shared" si="22"/>
        <v/>
      </c>
      <c r="CP70" t="str">
        <f t="shared" si="22"/>
        <v/>
      </c>
      <c r="CQ70" t="str">
        <f t="shared" si="22"/>
        <v/>
      </c>
      <c r="CR70" t="str">
        <f t="shared" si="22"/>
        <v/>
      </c>
      <c r="CS70" t="str">
        <f t="shared" si="22"/>
        <v/>
      </c>
      <c r="CT70" t="str">
        <f t="shared" si="22"/>
        <v/>
      </c>
      <c r="CU70" t="str">
        <f t="shared" si="22"/>
        <v/>
      </c>
      <c r="CV70" t="str">
        <f t="shared" si="22"/>
        <v/>
      </c>
      <c r="CW70" t="str">
        <f t="shared" si="22"/>
        <v/>
      </c>
      <c r="CX70" t="str">
        <f t="shared" si="22"/>
        <v/>
      </c>
      <c r="CY70" t="str">
        <f t="shared" si="22"/>
        <v/>
      </c>
      <c r="CZ70" t="str">
        <f t="shared" si="22"/>
        <v/>
      </c>
      <c r="DA70" t="str">
        <f t="shared" si="22"/>
        <v/>
      </c>
    </row>
    <row r="71" spans="13:105" ht="28.15" customHeight="1" x14ac:dyDescent="0.4"/>
    <row r="72" spans="13:105" ht="28.15" customHeight="1" x14ac:dyDescent="0.4"/>
    <row r="73" spans="13:105" ht="28.15" customHeight="1" x14ac:dyDescent="0.4"/>
    <row r="74" spans="13:105" ht="14.1" customHeight="1" x14ac:dyDescent="0.4"/>
    <row r="75" spans="13:105" ht="14.1" customHeight="1" x14ac:dyDescent="0.4"/>
    <row r="76" spans="13:105" ht="14.1" customHeight="1" x14ac:dyDescent="0.4"/>
    <row r="77" spans="13:105" ht="14.1" customHeight="1" x14ac:dyDescent="0.4"/>
    <row r="78" spans="13:105" ht="14.1" customHeight="1" x14ac:dyDescent="0.4"/>
    <row r="79" spans="13:105" ht="14.1" customHeight="1" x14ac:dyDescent="0.4"/>
    <row r="80" spans="13:105" ht="14.1" customHeight="1" x14ac:dyDescent="0.4"/>
    <row r="81" spans="13:105" ht="14.1" customHeight="1" x14ac:dyDescent="0.4"/>
    <row r="82" spans="13:105" ht="14.1" customHeight="1" x14ac:dyDescent="0.4"/>
    <row r="90" spans="13:105" x14ac:dyDescent="0.4">
      <c r="M90" s="2">
        <f t="shared" ref="M90:AQ90" si="23">DATE($V$12,$AB$12,M14)</f>
        <v>46054</v>
      </c>
      <c r="N90" s="2">
        <f t="shared" si="23"/>
        <v>46055</v>
      </c>
      <c r="O90" s="2">
        <f t="shared" si="23"/>
        <v>46056</v>
      </c>
      <c r="P90" s="2">
        <f t="shared" si="23"/>
        <v>46057</v>
      </c>
      <c r="Q90" s="2">
        <f t="shared" si="23"/>
        <v>46058</v>
      </c>
      <c r="R90" s="2">
        <f t="shared" si="23"/>
        <v>46059</v>
      </c>
      <c r="S90" s="2">
        <f t="shared" si="23"/>
        <v>46060</v>
      </c>
      <c r="T90" s="2">
        <f t="shared" si="23"/>
        <v>46061</v>
      </c>
      <c r="U90" s="2">
        <f t="shared" si="23"/>
        <v>46062</v>
      </c>
      <c r="V90" s="2">
        <f t="shared" si="23"/>
        <v>46063</v>
      </c>
      <c r="W90" s="2">
        <f t="shared" si="23"/>
        <v>46064</v>
      </c>
      <c r="X90" s="2">
        <f t="shared" si="23"/>
        <v>46065</v>
      </c>
      <c r="Y90" s="2">
        <f t="shared" si="23"/>
        <v>46066</v>
      </c>
      <c r="Z90" s="2">
        <f t="shared" si="23"/>
        <v>46067</v>
      </c>
      <c r="AA90" s="2">
        <f t="shared" si="23"/>
        <v>46068</v>
      </c>
      <c r="AB90" s="2">
        <f t="shared" si="23"/>
        <v>46069</v>
      </c>
      <c r="AC90" s="2">
        <f t="shared" si="23"/>
        <v>46070</v>
      </c>
      <c r="AD90" s="2">
        <f t="shared" si="23"/>
        <v>46071</v>
      </c>
      <c r="AE90" s="2">
        <f t="shared" si="23"/>
        <v>46072</v>
      </c>
      <c r="AF90" s="2">
        <f t="shared" si="23"/>
        <v>46073</v>
      </c>
      <c r="AG90" s="2">
        <f t="shared" si="23"/>
        <v>46074</v>
      </c>
      <c r="AH90" s="2">
        <f t="shared" si="23"/>
        <v>46075</v>
      </c>
      <c r="AI90" s="2">
        <f t="shared" si="23"/>
        <v>46076</v>
      </c>
      <c r="AJ90" s="2">
        <f t="shared" si="23"/>
        <v>46077</v>
      </c>
      <c r="AK90" s="2">
        <f t="shared" si="23"/>
        <v>46078</v>
      </c>
      <c r="AL90" s="2">
        <f t="shared" si="23"/>
        <v>46079</v>
      </c>
      <c r="AM90" s="2">
        <f t="shared" si="23"/>
        <v>46080</v>
      </c>
      <c r="AN90" s="2">
        <f t="shared" si="23"/>
        <v>46081</v>
      </c>
      <c r="AO90" s="2" t="e">
        <f t="shared" si="23"/>
        <v>#VALUE!</v>
      </c>
      <c r="AP90" s="2" t="e">
        <f t="shared" si="23"/>
        <v>#VALUE!</v>
      </c>
      <c r="AQ90" s="2" t="e">
        <f t="shared" si="23"/>
        <v>#VALUE!</v>
      </c>
      <c r="AR90" s="2">
        <f t="shared" ref="AR90:BV90" si="24">DATE($BA$12,$BG$12,AR14)</f>
        <v>46082</v>
      </c>
      <c r="AS90" s="2">
        <f t="shared" si="24"/>
        <v>46083</v>
      </c>
      <c r="AT90" s="2">
        <f t="shared" si="24"/>
        <v>46084</v>
      </c>
      <c r="AU90" s="2">
        <f t="shared" si="24"/>
        <v>46085</v>
      </c>
      <c r="AV90" s="2">
        <f t="shared" si="24"/>
        <v>46086</v>
      </c>
      <c r="AW90" s="2">
        <f t="shared" si="24"/>
        <v>46087</v>
      </c>
      <c r="AX90" s="2">
        <f t="shared" si="24"/>
        <v>46088</v>
      </c>
      <c r="AY90" s="2">
        <f t="shared" si="24"/>
        <v>46089</v>
      </c>
      <c r="AZ90" s="2">
        <f t="shared" si="24"/>
        <v>46090</v>
      </c>
      <c r="BA90" s="2">
        <f t="shared" si="24"/>
        <v>46091</v>
      </c>
      <c r="BB90" s="2">
        <f t="shared" si="24"/>
        <v>46092</v>
      </c>
      <c r="BC90" s="2">
        <f t="shared" si="24"/>
        <v>46093</v>
      </c>
      <c r="BD90" s="2">
        <f t="shared" si="24"/>
        <v>46094</v>
      </c>
      <c r="BE90" s="2">
        <f t="shared" si="24"/>
        <v>46095</v>
      </c>
      <c r="BF90" s="2">
        <f t="shared" si="24"/>
        <v>46096</v>
      </c>
      <c r="BG90" s="2">
        <f t="shared" si="24"/>
        <v>46097</v>
      </c>
      <c r="BH90" s="2">
        <f t="shared" si="24"/>
        <v>46098</v>
      </c>
      <c r="BI90" s="2">
        <f t="shared" si="24"/>
        <v>46099</v>
      </c>
      <c r="BJ90" s="2">
        <f t="shared" si="24"/>
        <v>46100</v>
      </c>
      <c r="BK90" s="2">
        <f t="shared" si="24"/>
        <v>46101</v>
      </c>
      <c r="BL90" s="2">
        <f t="shared" si="24"/>
        <v>46102</v>
      </c>
      <c r="BM90" s="2">
        <f t="shared" si="24"/>
        <v>46103</v>
      </c>
      <c r="BN90" s="2">
        <f t="shared" si="24"/>
        <v>46104</v>
      </c>
      <c r="BO90" s="2">
        <f t="shared" si="24"/>
        <v>46105</v>
      </c>
      <c r="BP90" s="2">
        <f t="shared" si="24"/>
        <v>46106</v>
      </c>
      <c r="BQ90" s="2">
        <f t="shared" si="24"/>
        <v>46107</v>
      </c>
      <c r="BR90" s="2">
        <f t="shared" si="24"/>
        <v>46108</v>
      </c>
      <c r="BS90" s="2">
        <f t="shared" si="24"/>
        <v>46109</v>
      </c>
      <c r="BT90" s="2">
        <f t="shared" si="24"/>
        <v>46110</v>
      </c>
      <c r="BU90" s="2">
        <f t="shared" si="24"/>
        <v>46111</v>
      </c>
      <c r="BV90" s="2">
        <f t="shared" si="24"/>
        <v>46112</v>
      </c>
      <c r="BW90" s="2">
        <f>DATE($CF$12,$CL$12,BW14)</f>
        <v>46113</v>
      </c>
      <c r="BX90" s="2">
        <f t="shared" ref="BX90:DA90" si="25">DATE($CF$12,$CL$12,BX14)</f>
        <v>46114</v>
      </c>
      <c r="BY90" s="2">
        <f t="shared" si="25"/>
        <v>46115</v>
      </c>
      <c r="BZ90" s="2">
        <f t="shared" si="25"/>
        <v>46116</v>
      </c>
      <c r="CA90" s="2">
        <f t="shared" si="25"/>
        <v>46117</v>
      </c>
      <c r="CB90" s="2">
        <f t="shared" si="25"/>
        <v>46118</v>
      </c>
      <c r="CC90" s="2">
        <f t="shared" si="25"/>
        <v>46119</v>
      </c>
      <c r="CD90" s="2">
        <f t="shared" si="25"/>
        <v>46120</v>
      </c>
      <c r="CE90" s="2">
        <f t="shared" si="25"/>
        <v>46121</v>
      </c>
      <c r="CF90" s="2">
        <f t="shared" si="25"/>
        <v>46122</v>
      </c>
      <c r="CG90" s="2">
        <f t="shared" si="25"/>
        <v>46123</v>
      </c>
      <c r="CH90" s="2">
        <f t="shared" si="25"/>
        <v>46124</v>
      </c>
      <c r="CI90" s="2">
        <f t="shared" si="25"/>
        <v>46125</v>
      </c>
      <c r="CJ90" s="2">
        <f t="shared" si="25"/>
        <v>46126</v>
      </c>
      <c r="CK90" s="2">
        <f t="shared" si="25"/>
        <v>46127</v>
      </c>
      <c r="CL90" s="2">
        <f t="shared" si="25"/>
        <v>46128</v>
      </c>
      <c r="CM90" s="2">
        <f t="shared" si="25"/>
        <v>46129</v>
      </c>
      <c r="CN90" s="2">
        <f t="shared" si="25"/>
        <v>46130</v>
      </c>
      <c r="CO90" s="2">
        <f t="shared" si="25"/>
        <v>46131</v>
      </c>
      <c r="CP90" s="2">
        <f t="shared" si="25"/>
        <v>46132</v>
      </c>
      <c r="CQ90" s="2">
        <f t="shared" si="25"/>
        <v>46133</v>
      </c>
      <c r="CR90" s="2">
        <f t="shared" si="25"/>
        <v>46134</v>
      </c>
      <c r="CS90" s="2">
        <f t="shared" si="25"/>
        <v>46135</v>
      </c>
      <c r="CT90" s="2">
        <f t="shared" si="25"/>
        <v>46136</v>
      </c>
      <c r="CU90" s="2">
        <f t="shared" si="25"/>
        <v>46137</v>
      </c>
      <c r="CV90" s="2">
        <f t="shared" si="25"/>
        <v>46138</v>
      </c>
      <c r="CW90" s="2">
        <f t="shared" si="25"/>
        <v>46139</v>
      </c>
      <c r="CX90" s="2">
        <f t="shared" si="25"/>
        <v>46140</v>
      </c>
      <c r="CY90" s="2">
        <f t="shared" si="25"/>
        <v>46141</v>
      </c>
      <c r="CZ90" s="2">
        <f t="shared" si="25"/>
        <v>46142</v>
      </c>
      <c r="DA90" s="2" t="e">
        <f t="shared" si="25"/>
        <v>#VALUE!</v>
      </c>
    </row>
    <row r="91" spans="13:105" x14ac:dyDescent="0.4">
      <c r="M91" t="b">
        <f t="shared" ref="M91:AR91" si="26">ISNUMBER(M14)</f>
        <v>1</v>
      </c>
      <c r="N91" t="b">
        <f t="shared" si="26"/>
        <v>1</v>
      </c>
      <c r="O91" t="b">
        <f t="shared" si="26"/>
        <v>1</v>
      </c>
      <c r="P91" t="b">
        <f t="shared" si="26"/>
        <v>1</v>
      </c>
      <c r="Q91" t="b">
        <f t="shared" si="26"/>
        <v>1</v>
      </c>
      <c r="R91" t="b">
        <f t="shared" si="26"/>
        <v>1</v>
      </c>
      <c r="S91" t="b">
        <f t="shared" si="26"/>
        <v>1</v>
      </c>
      <c r="T91" t="b">
        <f t="shared" si="26"/>
        <v>1</v>
      </c>
      <c r="U91" t="b">
        <f t="shared" si="26"/>
        <v>1</v>
      </c>
      <c r="V91" t="b">
        <f t="shared" si="26"/>
        <v>1</v>
      </c>
      <c r="W91" t="b">
        <f t="shared" si="26"/>
        <v>1</v>
      </c>
      <c r="X91" t="b">
        <f t="shared" si="26"/>
        <v>1</v>
      </c>
      <c r="Y91" t="b">
        <f t="shared" si="26"/>
        <v>1</v>
      </c>
      <c r="Z91" t="b">
        <f t="shared" si="26"/>
        <v>1</v>
      </c>
      <c r="AA91" t="b">
        <f t="shared" si="26"/>
        <v>1</v>
      </c>
      <c r="AB91" t="b">
        <f t="shared" si="26"/>
        <v>1</v>
      </c>
      <c r="AC91" t="b">
        <f t="shared" si="26"/>
        <v>1</v>
      </c>
      <c r="AD91" t="b">
        <f t="shared" si="26"/>
        <v>1</v>
      </c>
      <c r="AE91" t="b">
        <f t="shared" si="26"/>
        <v>1</v>
      </c>
      <c r="AF91" t="b">
        <f t="shared" si="26"/>
        <v>1</v>
      </c>
      <c r="AG91" t="b">
        <f t="shared" si="26"/>
        <v>1</v>
      </c>
      <c r="AH91" t="b">
        <f t="shared" si="26"/>
        <v>1</v>
      </c>
      <c r="AI91" t="b">
        <f t="shared" si="26"/>
        <v>1</v>
      </c>
      <c r="AJ91" t="b">
        <f t="shared" si="26"/>
        <v>1</v>
      </c>
      <c r="AK91" t="b">
        <f t="shared" si="26"/>
        <v>1</v>
      </c>
      <c r="AL91" t="b">
        <f t="shared" si="26"/>
        <v>1</v>
      </c>
      <c r="AM91" t="b">
        <f t="shared" si="26"/>
        <v>1</v>
      </c>
      <c r="AN91" t="b">
        <f t="shared" si="26"/>
        <v>1</v>
      </c>
      <c r="AO91" t="b">
        <f t="shared" si="26"/>
        <v>0</v>
      </c>
      <c r="AP91" t="b">
        <f t="shared" si="26"/>
        <v>0</v>
      </c>
      <c r="AQ91" t="b">
        <f t="shared" si="26"/>
        <v>0</v>
      </c>
      <c r="AR91" t="b">
        <f t="shared" si="26"/>
        <v>1</v>
      </c>
      <c r="AS91" t="b">
        <f t="shared" ref="AS91:BX91" si="27">ISNUMBER(AS14)</f>
        <v>1</v>
      </c>
      <c r="AT91" t="b">
        <f t="shared" si="27"/>
        <v>1</v>
      </c>
      <c r="AU91" t="b">
        <f t="shared" si="27"/>
        <v>1</v>
      </c>
      <c r="AV91" t="b">
        <f t="shared" si="27"/>
        <v>1</v>
      </c>
      <c r="AW91" t="b">
        <f t="shared" si="27"/>
        <v>1</v>
      </c>
      <c r="AX91" t="b">
        <f t="shared" si="27"/>
        <v>1</v>
      </c>
      <c r="AY91" t="b">
        <f t="shared" si="27"/>
        <v>1</v>
      </c>
      <c r="AZ91" t="b">
        <f t="shared" si="27"/>
        <v>1</v>
      </c>
      <c r="BA91" t="b">
        <f t="shared" si="27"/>
        <v>1</v>
      </c>
      <c r="BB91" t="b">
        <f t="shared" si="27"/>
        <v>1</v>
      </c>
      <c r="BC91" t="b">
        <f t="shared" si="27"/>
        <v>1</v>
      </c>
      <c r="BD91" t="b">
        <f t="shared" si="27"/>
        <v>1</v>
      </c>
      <c r="BE91" t="b">
        <f t="shared" si="27"/>
        <v>1</v>
      </c>
      <c r="BF91" t="b">
        <f t="shared" si="27"/>
        <v>1</v>
      </c>
      <c r="BG91" t="b">
        <f t="shared" si="27"/>
        <v>1</v>
      </c>
      <c r="BH91" t="b">
        <f t="shared" si="27"/>
        <v>1</v>
      </c>
      <c r="BI91" t="b">
        <f t="shared" si="27"/>
        <v>1</v>
      </c>
      <c r="BJ91" t="b">
        <f t="shared" si="27"/>
        <v>1</v>
      </c>
      <c r="BK91" t="b">
        <f t="shared" si="27"/>
        <v>1</v>
      </c>
      <c r="BL91" t="b">
        <f t="shared" si="27"/>
        <v>1</v>
      </c>
      <c r="BM91" t="b">
        <f t="shared" si="27"/>
        <v>1</v>
      </c>
      <c r="BN91" t="b">
        <f t="shared" si="27"/>
        <v>1</v>
      </c>
      <c r="BO91" t="b">
        <f t="shared" si="27"/>
        <v>1</v>
      </c>
      <c r="BP91" t="b">
        <f t="shared" si="27"/>
        <v>1</v>
      </c>
      <c r="BQ91" t="b">
        <f t="shared" si="27"/>
        <v>1</v>
      </c>
      <c r="BR91" t="b">
        <f t="shared" si="27"/>
        <v>1</v>
      </c>
      <c r="BS91" t="b">
        <f t="shared" si="27"/>
        <v>1</v>
      </c>
      <c r="BT91" t="b">
        <f t="shared" si="27"/>
        <v>1</v>
      </c>
      <c r="BU91" t="b">
        <f t="shared" si="27"/>
        <v>1</v>
      </c>
      <c r="BV91" t="b">
        <f t="shared" si="27"/>
        <v>1</v>
      </c>
      <c r="BW91" t="b">
        <f t="shared" si="27"/>
        <v>1</v>
      </c>
      <c r="BX91" t="b">
        <f t="shared" si="27"/>
        <v>1</v>
      </c>
      <c r="BY91" t="b">
        <f t="shared" ref="BY91:DA91" si="28">ISNUMBER(BY14)</f>
        <v>1</v>
      </c>
      <c r="BZ91" t="b">
        <f t="shared" si="28"/>
        <v>1</v>
      </c>
      <c r="CA91" t="b">
        <f t="shared" si="28"/>
        <v>1</v>
      </c>
      <c r="CB91" t="b">
        <f t="shared" si="28"/>
        <v>1</v>
      </c>
      <c r="CC91" t="b">
        <f t="shared" si="28"/>
        <v>1</v>
      </c>
      <c r="CD91" t="b">
        <f t="shared" si="28"/>
        <v>1</v>
      </c>
      <c r="CE91" t="b">
        <f t="shared" si="28"/>
        <v>1</v>
      </c>
      <c r="CF91" t="b">
        <f t="shared" si="28"/>
        <v>1</v>
      </c>
      <c r="CG91" t="b">
        <f t="shared" si="28"/>
        <v>1</v>
      </c>
      <c r="CH91" t="b">
        <f t="shared" si="28"/>
        <v>1</v>
      </c>
      <c r="CI91" t="b">
        <f t="shared" si="28"/>
        <v>1</v>
      </c>
      <c r="CJ91" t="b">
        <f t="shared" si="28"/>
        <v>1</v>
      </c>
      <c r="CK91" t="b">
        <f t="shared" si="28"/>
        <v>1</v>
      </c>
      <c r="CL91" t="b">
        <f t="shared" si="28"/>
        <v>1</v>
      </c>
      <c r="CM91" t="b">
        <f t="shared" si="28"/>
        <v>1</v>
      </c>
      <c r="CN91" t="b">
        <f t="shared" si="28"/>
        <v>1</v>
      </c>
      <c r="CO91" t="b">
        <f t="shared" si="28"/>
        <v>1</v>
      </c>
      <c r="CP91" t="b">
        <f t="shared" si="28"/>
        <v>1</v>
      </c>
      <c r="CQ91" t="b">
        <f t="shared" si="28"/>
        <v>1</v>
      </c>
      <c r="CR91" t="b">
        <f t="shared" si="28"/>
        <v>1</v>
      </c>
      <c r="CS91" t="b">
        <f t="shared" si="28"/>
        <v>1</v>
      </c>
      <c r="CT91" t="b">
        <f t="shared" si="28"/>
        <v>1</v>
      </c>
      <c r="CU91" t="b">
        <f t="shared" si="28"/>
        <v>1</v>
      </c>
      <c r="CV91" t="b">
        <f t="shared" si="28"/>
        <v>1</v>
      </c>
      <c r="CW91" t="b">
        <f t="shared" si="28"/>
        <v>1</v>
      </c>
      <c r="CX91" t="b">
        <f t="shared" si="28"/>
        <v>1</v>
      </c>
      <c r="CY91" t="b">
        <f t="shared" si="28"/>
        <v>1</v>
      </c>
      <c r="CZ91" t="b">
        <f t="shared" si="28"/>
        <v>1</v>
      </c>
      <c r="DA91" t="b">
        <f t="shared" si="28"/>
        <v>0</v>
      </c>
    </row>
    <row r="92" spans="13:105" x14ac:dyDescent="0.4">
      <c r="M92" t="b">
        <f t="shared" ref="M92:AR92" si="29">IF(M46="対象外",M15)</f>
        <v>0</v>
      </c>
      <c r="N92" t="b">
        <f t="shared" si="29"/>
        <v>0</v>
      </c>
      <c r="O92" t="b">
        <f t="shared" si="29"/>
        <v>0</v>
      </c>
      <c r="P92" t="b">
        <f t="shared" si="29"/>
        <v>0</v>
      </c>
      <c r="Q92" t="b">
        <f t="shared" si="29"/>
        <v>0</v>
      </c>
      <c r="R92" t="b">
        <f t="shared" si="29"/>
        <v>0</v>
      </c>
      <c r="S92" t="b">
        <f t="shared" si="29"/>
        <v>0</v>
      </c>
      <c r="T92" t="b">
        <f t="shared" si="29"/>
        <v>0</v>
      </c>
      <c r="U92" t="b">
        <f t="shared" si="29"/>
        <v>0</v>
      </c>
      <c r="V92" t="b">
        <f t="shared" si="29"/>
        <v>0</v>
      </c>
      <c r="W92" t="b">
        <f t="shared" si="29"/>
        <v>0</v>
      </c>
      <c r="X92" t="b">
        <f t="shared" si="29"/>
        <v>0</v>
      </c>
      <c r="Y92" t="b">
        <f t="shared" si="29"/>
        <v>0</v>
      </c>
      <c r="Z92" t="b">
        <f t="shared" si="29"/>
        <v>0</v>
      </c>
      <c r="AA92" t="b">
        <f t="shared" si="29"/>
        <v>0</v>
      </c>
      <c r="AB92" t="b">
        <f t="shared" si="29"/>
        <v>0</v>
      </c>
      <c r="AC92" t="b">
        <f t="shared" si="29"/>
        <v>0</v>
      </c>
      <c r="AD92" t="b">
        <f t="shared" si="29"/>
        <v>0</v>
      </c>
      <c r="AE92" t="b">
        <f t="shared" si="29"/>
        <v>0</v>
      </c>
      <c r="AF92" t="b">
        <f t="shared" si="29"/>
        <v>0</v>
      </c>
      <c r="AG92" t="b">
        <f t="shared" si="29"/>
        <v>0</v>
      </c>
      <c r="AH92" t="b">
        <f t="shared" si="29"/>
        <v>0</v>
      </c>
      <c r="AI92" t="b">
        <f t="shared" si="29"/>
        <v>0</v>
      </c>
      <c r="AJ92" t="b">
        <f t="shared" si="29"/>
        <v>0</v>
      </c>
      <c r="AK92" t="b">
        <f t="shared" si="29"/>
        <v>0</v>
      </c>
      <c r="AL92" t="b">
        <f t="shared" si="29"/>
        <v>0</v>
      </c>
      <c r="AM92" t="b">
        <f t="shared" si="29"/>
        <v>0</v>
      </c>
      <c r="AN92" t="b">
        <f t="shared" si="29"/>
        <v>0</v>
      </c>
      <c r="AO92" t="b">
        <f t="shared" si="29"/>
        <v>0</v>
      </c>
      <c r="AP92" t="b">
        <f t="shared" si="29"/>
        <v>0</v>
      </c>
      <c r="AQ92" t="b">
        <f t="shared" si="29"/>
        <v>0</v>
      </c>
      <c r="AR92" t="b">
        <f t="shared" si="29"/>
        <v>0</v>
      </c>
      <c r="AS92" t="b">
        <f t="shared" ref="AS92:BX92" si="30">IF(AS46="対象外",AS15)</f>
        <v>0</v>
      </c>
      <c r="AT92" t="b">
        <f t="shared" si="30"/>
        <v>0</v>
      </c>
      <c r="AU92" t="b">
        <f t="shared" si="30"/>
        <v>0</v>
      </c>
      <c r="AV92" t="b">
        <f t="shared" si="30"/>
        <v>0</v>
      </c>
      <c r="AW92" t="b">
        <f t="shared" si="30"/>
        <v>0</v>
      </c>
      <c r="AX92" t="b">
        <f t="shared" si="30"/>
        <v>0</v>
      </c>
      <c r="AY92" t="b">
        <f t="shared" si="30"/>
        <v>0</v>
      </c>
      <c r="AZ92" t="b">
        <f t="shared" si="30"/>
        <v>0</v>
      </c>
      <c r="BA92" t="b">
        <f t="shared" si="30"/>
        <v>0</v>
      </c>
      <c r="BB92" t="b">
        <f t="shared" si="30"/>
        <v>0</v>
      </c>
      <c r="BC92" t="b">
        <f t="shared" si="30"/>
        <v>0</v>
      </c>
      <c r="BD92" t="b">
        <f t="shared" si="30"/>
        <v>0</v>
      </c>
      <c r="BE92" t="b">
        <f t="shared" si="30"/>
        <v>0</v>
      </c>
      <c r="BF92" t="b">
        <f t="shared" si="30"/>
        <v>0</v>
      </c>
      <c r="BG92" t="b">
        <f t="shared" si="30"/>
        <v>0</v>
      </c>
      <c r="BH92" t="b">
        <f t="shared" si="30"/>
        <v>0</v>
      </c>
      <c r="BI92" t="b">
        <f t="shared" si="30"/>
        <v>0</v>
      </c>
      <c r="BJ92" t="b">
        <f t="shared" si="30"/>
        <v>0</v>
      </c>
      <c r="BK92" t="b">
        <f t="shared" si="30"/>
        <v>0</v>
      </c>
      <c r="BL92" t="b">
        <f t="shared" si="30"/>
        <v>0</v>
      </c>
      <c r="BM92" t="b">
        <f t="shared" si="30"/>
        <v>0</v>
      </c>
      <c r="BN92" t="b">
        <f t="shared" si="30"/>
        <v>0</v>
      </c>
      <c r="BO92" t="b">
        <f t="shared" si="30"/>
        <v>0</v>
      </c>
      <c r="BP92" t="b">
        <f t="shared" si="30"/>
        <v>0</v>
      </c>
      <c r="BQ92" t="b">
        <f t="shared" si="30"/>
        <v>0</v>
      </c>
      <c r="BR92" t="b">
        <f t="shared" si="30"/>
        <v>0</v>
      </c>
      <c r="BS92" t="b">
        <f t="shared" si="30"/>
        <v>0</v>
      </c>
      <c r="BT92" t="b">
        <f t="shared" si="30"/>
        <v>0</v>
      </c>
      <c r="BU92" t="b">
        <f t="shared" si="30"/>
        <v>0</v>
      </c>
      <c r="BV92" t="b">
        <f t="shared" si="30"/>
        <v>0</v>
      </c>
      <c r="BW92" t="b">
        <f t="shared" si="30"/>
        <v>0</v>
      </c>
      <c r="BX92" t="b">
        <f t="shared" si="30"/>
        <v>0</v>
      </c>
      <c r="BY92" t="b">
        <f t="shared" ref="BY92:DA92" si="31">IF(BY46="対象外",BY15)</f>
        <v>0</v>
      </c>
      <c r="BZ92" t="b">
        <f t="shared" si="31"/>
        <v>0</v>
      </c>
      <c r="CA92" t="b">
        <f t="shared" si="31"/>
        <v>0</v>
      </c>
      <c r="CB92" t="b">
        <f t="shared" si="31"/>
        <v>0</v>
      </c>
      <c r="CC92" t="b">
        <f t="shared" si="31"/>
        <v>0</v>
      </c>
      <c r="CD92" t="b">
        <f t="shared" si="31"/>
        <v>0</v>
      </c>
      <c r="CE92" t="b">
        <f t="shared" si="31"/>
        <v>0</v>
      </c>
      <c r="CF92" t="b">
        <f t="shared" si="31"/>
        <v>0</v>
      </c>
      <c r="CG92" t="b">
        <f t="shared" si="31"/>
        <v>0</v>
      </c>
      <c r="CH92" t="b">
        <f t="shared" si="31"/>
        <v>0</v>
      </c>
      <c r="CI92" t="b">
        <f t="shared" si="31"/>
        <v>0</v>
      </c>
      <c r="CJ92" t="b">
        <f t="shared" si="31"/>
        <v>0</v>
      </c>
      <c r="CK92" t="b">
        <f t="shared" si="31"/>
        <v>0</v>
      </c>
      <c r="CL92" t="b">
        <f t="shared" si="31"/>
        <v>0</v>
      </c>
      <c r="CM92" t="b">
        <f t="shared" si="31"/>
        <v>0</v>
      </c>
      <c r="CN92" t="b">
        <f t="shared" si="31"/>
        <v>0</v>
      </c>
      <c r="CO92" t="b">
        <f t="shared" si="31"/>
        <v>0</v>
      </c>
      <c r="CP92" t="b">
        <f t="shared" si="31"/>
        <v>0</v>
      </c>
      <c r="CQ92" t="b">
        <f t="shared" si="31"/>
        <v>0</v>
      </c>
      <c r="CR92" t="b">
        <f t="shared" si="31"/>
        <v>0</v>
      </c>
      <c r="CS92" t="b">
        <f t="shared" si="31"/>
        <v>0</v>
      </c>
      <c r="CT92" t="b">
        <f t="shared" si="31"/>
        <v>0</v>
      </c>
      <c r="CU92" t="b">
        <f t="shared" si="31"/>
        <v>0</v>
      </c>
      <c r="CV92" t="b">
        <f t="shared" si="31"/>
        <v>0</v>
      </c>
      <c r="CW92" t="b">
        <f t="shared" si="31"/>
        <v>0</v>
      </c>
      <c r="CX92" t="b">
        <f t="shared" si="31"/>
        <v>0</v>
      </c>
      <c r="CY92" t="b">
        <f t="shared" si="31"/>
        <v>0</v>
      </c>
      <c r="CZ92" t="b">
        <f t="shared" si="31"/>
        <v>0</v>
      </c>
      <c r="DA92" t="b">
        <f t="shared" si="31"/>
        <v>0</v>
      </c>
    </row>
  </sheetData>
  <mergeCells count="239">
    <mergeCell ref="X46:X49"/>
    <mergeCell ref="Y46:Y49"/>
    <mergeCell ref="Z46:Z49"/>
    <mergeCell ref="AA46:AA49"/>
    <mergeCell ref="AB46:AB49"/>
    <mergeCell ref="AC46:AC49"/>
    <mergeCell ref="M46:M49"/>
    <mergeCell ref="N46:N49"/>
    <mergeCell ref="D18:H18"/>
    <mergeCell ref="D19:H19"/>
    <mergeCell ref="D30:H30"/>
    <mergeCell ref="D34:H34"/>
    <mergeCell ref="O46:O49"/>
    <mergeCell ref="P46:P49"/>
    <mergeCell ref="Q46:Q49"/>
    <mergeCell ref="W46:W49"/>
    <mergeCell ref="R46:R49"/>
    <mergeCell ref="S46:S49"/>
    <mergeCell ref="T46:T49"/>
    <mergeCell ref="U46:U49"/>
    <mergeCell ref="V46:V49"/>
    <mergeCell ref="B46:L49"/>
    <mergeCell ref="B16:C45"/>
    <mergeCell ref="I30:L30"/>
    <mergeCell ref="I34:L34"/>
    <mergeCell ref="D20:H20"/>
    <mergeCell ref="D21:H21"/>
    <mergeCell ref="I16:L16"/>
    <mergeCell ref="I17:L17"/>
    <mergeCell ref="I32:L32"/>
    <mergeCell ref="D33:H33"/>
    <mergeCell ref="I33:L33"/>
    <mergeCell ref="I37:L37"/>
    <mergeCell ref="D44:H44"/>
    <mergeCell ref="D45:H45"/>
    <mergeCell ref="D27:H27"/>
    <mergeCell ref="D28:H28"/>
    <mergeCell ref="D16:H16"/>
    <mergeCell ref="D17:H17"/>
    <mergeCell ref="D37:H37"/>
    <mergeCell ref="D41:H41"/>
    <mergeCell ref="D42:H42"/>
    <mergeCell ref="D43:H43"/>
    <mergeCell ref="D38:H38"/>
    <mergeCell ref="D39:H39"/>
    <mergeCell ref="D40:H40"/>
    <mergeCell ref="CT2:CU3"/>
    <mergeCell ref="CM2:CN3"/>
    <mergeCell ref="CO2:CS3"/>
    <mergeCell ref="CV2:CX3"/>
    <mergeCell ref="Z12:AA13"/>
    <mergeCell ref="V12:Y13"/>
    <mergeCell ref="AB12:AE13"/>
    <mergeCell ref="AF12:AG13"/>
    <mergeCell ref="BA12:BD13"/>
    <mergeCell ref="BE12:BF13"/>
    <mergeCell ref="BG12:BJ13"/>
    <mergeCell ref="BK12:BL13"/>
    <mergeCell ref="AR1:BL3"/>
    <mergeCell ref="CF12:CI13"/>
    <mergeCell ref="CJ12:CK13"/>
    <mergeCell ref="CL12:CO13"/>
    <mergeCell ref="CP12:CQ13"/>
    <mergeCell ref="AK8:AQ9"/>
    <mergeCell ref="AK6:AQ7"/>
    <mergeCell ref="AR6:BK7"/>
    <mergeCell ref="AR8:BK9"/>
    <mergeCell ref="AH13:AI13"/>
    <mergeCell ref="J6:N9"/>
    <mergeCell ref="O6:AJ9"/>
    <mergeCell ref="I15:L15"/>
    <mergeCell ref="D35:H35"/>
    <mergeCell ref="D36:H36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9:L29"/>
    <mergeCell ref="I35:L35"/>
    <mergeCell ref="I36:L36"/>
    <mergeCell ref="D23:H23"/>
    <mergeCell ref="D24:H24"/>
    <mergeCell ref="I28:L28"/>
    <mergeCell ref="D31:H31"/>
    <mergeCell ref="I31:L31"/>
    <mergeCell ref="D32:H32"/>
    <mergeCell ref="CO51:CX51"/>
    <mergeCell ref="CO52:CX52"/>
    <mergeCell ref="BJ52:BR52"/>
    <mergeCell ref="BJ53:BR53"/>
    <mergeCell ref="BU51:CC51"/>
    <mergeCell ref="BU52:CC52"/>
    <mergeCell ref="BU53:CC53"/>
    <mergeCell ref="CO53:CX53"/>
    <mergeCell ref="AR16:BV16"/>
    <mergeCell ref="BW16:DA16"/>
    <mergeCell ref="DA46:DA49"/>
    <mergeCell ref="CV46:CV49"/>
    <mergeCell ref="CW46:CW49"/>
    <mergeCell ref="CX46:CX49"/>
    <mergeCell ref="CY46:CY49"/>
    <mergeCell ref="CZ46:CZ49"/>
    <mergeCell ref="CQ46:CQ49"/>
    <mergeCell ref="CR46:CR49"/>
    <mergeCell ref="CS46:CS49"/>
    <mergeCell ref="CT46:CT49"/>
    <mergeCell ref="CU46:CU49"/>
    <mergeCell ref="CD46:CD49"/>
    <mergeCell ref="CE46:CE49"/>
    <mergeCell ref="CF46:CF49"/>
    <mergeCell ref="CO50:CX50"/>
    <mergeCell ref="BA50:BI50"/>
    <mergeCell ref="CG46:CG49"/>
    <mergeCell ref="CH46:CH49"/>
    <mergeCell ref="CI46:CI49"/>
    <mergeCell ref="CJ46:CJ49"/>
    <mergeCell ref="CK46:CK49"/>
    <mergeCell ref="BD46:BD49"/>
    <mergeCell ref="BE46:BE49"/>
    <mergeCell ref="BF46:BF49"/>
    <mergeCell ref="BG46:BG49"/>
    <mergeCell ref="BH46:BH49"/>
    <mergeCell ref="CN46:CN49"/>
    <mergeCell ref="BQ46:BQ49"/>
    <mergeCell ref="BR46:BR49"/>
    <mergeCell ref="BS46:BS49"/>
    <mergeCell ref="BT46:BT49"/>
    <mergeCell ref="BU46:BU49"/>
    <mergeCell ref="BU50:CE50"/>
    <mergeCell ref="BJ50:BT50"/>
    <mergeCell ref="BO46:BO49"/>
    <mergeCell ref="BP46:BP49"/>
    <mergeCell ref="BI46:BI49"/>
    <mergeCell ref="BJ46:BJ49"/>
    <mergeCell ref="BA53:BI53"/>
    <mergeCell ref="CD51:CE51"/>
    <mergeCell ref="CD52:CE52"/>
    <mergeCell ref="CD53:CE53"/>
    <mergeCell ref="BS51:BT51"/>
    <mergeCell ref="BS52:BT52"/>
    <mergeCell ref="BS53:BT53"/>
    <mergeCell ref="BJ51:BR51"/>
    <mergeCell ref="CM46:CM49"/>
    <mergeCell ref="BA51:BI51"/>
    <mergeCell ref="BA52:BI52"/>
    <mergeCell ref="CF51:CL51"/>
    <mergeCell ref="CF52:CL52"/>
    <mergeCell ref="CF53:CL53"/>
    <mergeCell ref="CM51:CN51"/>
    <mergeCell ref="CM52:CN52"/>
    <mergeCell ref="CM53:CN53"/>
    <mergeCell ref="BL46:BL49"/>
    <mergeCell ref="BM46:BM49"/>
    <mergeCell ref="BN46:BN49"/>
    <mergeCell ref="CL46:CL49"/>
    <mergeCell ref="CF50:CN50"/>
    <mergeCell ref="BK46:BK49"/>
    <mergeCell ref="BA46:BA49"/>
    <mergeCell ref="BA56:BI56"/>
    <mergeCell ref="BS56:BT56"/>
    <mergeCell ref="BU56:CE56"/>
    <mergeCell ref="BJ56:BR56"/>
    <mergeCell ref="CF56:CN56"/>
    <mergeCell ref="CF54:CN54"/>
    <mergeCell ref="BA55:BI55"/>
    <mergeCell ref="BJ55:BR55"/>
    <mergeCell ref="BS55:BT55"/>
    <mergeCell ref="BU55:CC55"/>
    <mergeCell ref="CD55:CE55"/>
    <mergeCell ref="CF55:CN55"/>
    <mergeCell ref="BA54:BI54"/>
    <mergeCell ref="BJ54:BR54"/>
    <mergeCell ref="BS54:BT54"/>
    <mergeCell ref="BU54:CC54"/>
    <mergeCell ref="CD54:CE54"/>
    <mergeCell ref="BB46:BB49"/>
    <mergeCell ref="BC46:BC49"/>
    <mergeCell ref="F13:H13"/>
    <mergeCell ref="J13:K13"/>
    <mergeCell ref="M13:N13"/>
    <mergeCell ref="F11:H11"/>
    <mergeCell ref="O11:P11"/>
    <mergeCell ref="O13:P13"/>
    <mergeCell ref="M11:N11"/>
    <mergeCell ref="J11:K11"/>
    <mergeCell ref="I14:L14"/>
    <mergeCell ref="I41:L41"/>
    <mergeCell ref="I42:L42"/>
    <mergeCell ref="I43:L43"/>
    <mergeCell ref="I38:L38"/>
    <mergeCell ref="I39:L39"/>
    <mergeCell ref="I40:L40"/>
    <mergeCell ref="I44:L44"/>
    <mergeCell ref="I45:L45"/>
    <mergeCell ref="B14:H15"/>
    <mergeCell ref="D22:H22"/>
    <mergeCell ref="D25:H25"/>
    <mergeCell ref="D26:H26"/>
    <mergeCell ref="D29:H29"/>
    <mergeCell ref="CO46:CO49"/>
    <mergeCell ref="CP46:CP49"/>
    <mergeCell ref="BV46:BV49"/>
    <mergeCell ref="BW46:BW49"/>
    <mergeCell ref="BX46:BX49"/>
    <mergeCell ref="BY46:BY49"/>
    <mergeCell ref="BZ46:BZ49"/>
    <mergeCell ref="CA46:CA49"/>
    <mergeCell ref="CB46:CB49"/>
    <mergeCell ref="CC46:CC49"/>
    <mergeCell ref="M16:AQ16"/>
    <mergeCell ref="AS46:AS49"/>
    <mergeCell ref="AT46:AT49"/>
    <mergeCell ref="AU46:AU49"/>
    <mergeCell ref="AV46:AV49"/>
    <mergeCell ref="AW46:AW49"/>
    <mergeCell ref="AX46:AX49"/>
    <mergeCell ref="AY46:AY49"/>
    <mergeCell ref="AZ46:AZ49"/>
    <mergeCell ref="AR46:AR49"/>
    <mergeCell ref="AP46:AP49"/>
    <mergeCell ref="AQ46:AQ49"/>
    <mergeCell ref="AJ46:AJ49"/>
    <mergeCell ref="AK46:AK49"/>
    <mergeCell ref="AL46:AL49"/>
    <mergeCell ref="AM46:AM49"/>
    <mergeCell ref="AN46:AN49"/>
    <mergeCell ref="AO46:AO49"/>
    <mergeCell ref="AD46:AD49"/>
    <mergeCell ref="AE46:AE49"/>
    <mergeCell ref="AF46:AF49"/>
    <mergeCell ref="AG46:AG49"/>
    <mergeCell ref="AH46:AH49"/>
    <mergeCell ref="AI46:AI49"/>
  </mergeCells>
  <phoneticPr fontId="2"/>
  <conditionalFormatting sqref="M15:DA15">
    <cfRule type="containsText" dxfId="4" priority="43" operator="containsText" text="日">
      <formula>NOT(ISERROR(SEARCH("日",M15)))</formula>
    </cfRule>
    <cfRule type="containsText" dxfId="3" priority="44" operator="containsText" text="土">
      <formula>NOT(ISERROR(SEARCH("土",M15)))</formula>
    </cfRule>
  </conditionalFormatting>
  <conditionalFormatting sqref="M17:DA49">
    <cfRule type="expression" dxfId="2" priority="64">
      <formula>M$66=""</formula>
    </cfRule>
    <cfRule type="expression" dxfId="1" priority="65">
      <formula>M$46="対象外日"</formula>
    </cfRule>
    <cfRule type="expression" dxfId="0" priority="66">
      <formula>M$46="現場閉所予定日"</formula>
    </cfRule>
  </conditionalFormatting>
  <pageMargins left="0.23622047244094491" right="0.23622047244094491" top="0" bottom="0" header="0.31496062992125984" footer="0.31496062992125984"/>
  <pageSetup paperSize="8" scale="52" fitToHeight="0" orientation="landscape" r:id="rId1"/>
  <colBreaks count="1" manualBreakCount="1">
    <brk id="106" max="58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930973-D9B1-4DFF-9CAC-B2B43047405C}">
          <x14:formula1>
            <xm:f>リスト!$A$1:$A$6</xm:f>
          </x14:formula1>
          <xm:sqref>M46:DA49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B032D-95F0-45D7-A02F-4E602F20D268}">
  <dimension ref="A1:BJ55"/>
  <sheetViews>
    <sheetView workbookViewId="0">
      <selection activeCell="C1" sqref="C1"/>
    </sheetView>
  </sheetViews>
  <sheetFormatPr defaultRowHeight="18.75" x14ac:dyDescent="0.4"/>
  <cols>
    <col min="1" max="1" width="24" customWidth="1"/>
  </cols>
  <sheetData>
    <row r="1" spans="1:9" x14ac:dyDescent="0.4">
      <c r="A1" s="7" t="s">
        <v>32</v>
      </c>
      <c r="C1">
        <f>SUM('週休２日等計画工程表（△～○月分）:リスト'!BJ54)</f>
        <v>85</v>
      </c>
    </row>
    <row r="2" spans="1:9" x14ac:dyDescent="0.4">
      <c r="A2" t="s">
        <v>29</v>
      </c>
    </row>
    <row r="3" spans="1:9" x14ac:dyDescent="0.4">
      <c r="A3" t="s">
        <v>6</v>
      </c>
    </row>
    <row r="4" spans="1:9" x14ac:dyDescent="0.4">
      <c r="A4" t="s">
        <v>7</v>
      </c>
    </row>
    <row r="5" spans="1:9" x14ac:dyDescent="0.4">
      <c r="A5" t="s">
        <v>35</v>
      </c>
    </row>
    <row r="6" spans="1:9" x14ac:dyDescent="0.4">
      <c r="A6" t="s">
        <v>11</v>
      </c>
    </row>
    <row r="11" spans="1:9" x14ac:dyDescent="0.4">
      <c r="I11">
        <f>SUM('週休２日等計画工程表（△～○月分）'!BU54)</f>
        <v>0</v>
      </c>
    </row>
    <row r="55" spans="62:62" x14ac:dyDescent="0.4">
      <c r="BJ55">
        <f>SUM('週休２日等計画工程表（△～○月分）:リスト'!BJ54)</f>
        <v>85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週休２日等計画工程表（△～○月分）</vt:lpstr>
      <vt:lpstr>リスト</vt:lpstr>
      <vt:lpstr>'週休２日等計画工程表（△～○月分）'!Print_Area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1861ic</cp:lastModifiedBy>
  <cp:lastPrinted>2025-12-11T02:39:58Z</cp:lastPrinted>
  <dcterms:created xsi:type="dcterms:W3CDTF">2025-09-04T06:33:07Z</dcterms:created>
  <dcterms:modified xsi:type="dcterms:W3CDTF">2026-01-20T05:35:02Z</dcterms:modified>
</cp:coreProperties>
</file>