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検査指導課\検査指導課共通\4【指導】\週休2日制について\2.営繕工事\最終公告資料\"/>
    </mc:Choice>
  </mc:AlternateContent>
  <xr:revisionPtr revIDLastSave="0" documentId="13_ncr:1_{8D11C87B-E490-45AC-AB49-71F7A4C3A6F0}" xr6:coauthVersionLast="47" xr6:coauthVersionMax="47" xr10:uidLastSave="{00000000-0000-0000-0000-000000000000}"/>
  <bookViews>
    <workbookView xWindow="3855" yWindow="3855" windowWidth="21615" windowHeight="11295" xr2:uid="{54683B4F-7005-463C-A1BF-D6E0858652BF}"/>
  </bookViews>
  <sheets>
    <sheet name="週休２日計画工程表（△～○月分）" sheetId="1" r:id="rId1"/>
    <sheet name="リスト" sheetId="2" state="hidden" r:id="rId2"/>
  </sheets>
  <definedNames>
    <definedName name="_xlnm.Print_Area" localSheetId="0">'週休２日計画工程表（△～○月分）'!$A$1:$DB$59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2" i="1" l="1"/>
  <c r="V12" i="1"/>
  <c r="AB12" i="1" l="1"/>
  <c r="N66" i="1" s="1"/>
  <c r="AB66" i="1" l="1"/>
  <c r="AA66" i="1"/>
  <c r="M66" i="1"/>
  <c r="AH66" i="1"/>
  <c r="AD66" i="1"/>
  <c r="AL66" i="1"/>
  <c r="Y66" i="1"/>
  <c r="V66" i="1"/>
  <c r="Q66" i="1"/>
  <c r="Z66" i="1"/>
  <c r="AF66" i="1"/>
  <c r="AN66" i="1"/>
  <c r="R66" i="1"/>
  <c r="S66" i="1"/>
  <c r="O66" i="1"/>
  <c r="T66" i="1"/>
  <c r="AG66" i="1"/>
  <c r="U66" i="1"/>
  <c r="W66" i="1"/>
  <c r="AJ66" i="1"/>
  <c r="AC66" i="1"/>
  <c r="AE66" i="1"/>
  <c r="P66" i="1"/>
  <c r="AK66" i="1"/>
  <c r="AM66" i="1"/>
  <c r="X66" i="1"/>
  <c r="AI66" i="1"/>
  <c r="BU54" i="1"/>
  <c r="BU55" i="1"/>
  <c r="BU53" i="1"/>
  <c r="Q67" i="1" l="1"/>
  <c r="Y67" i="1"/>
  <c r="AG67" i="1"/>
  <c r="R67" i="1"/>
  <c r="Z67" i="1"/>
  <c r="AH67" i="1"/>
  <c r="S67" i="1"/>
  <c r="AA67" i="1"/>
  <c r="AI67" i="1"/>
  <c r="AD67" i="1"/>
  <c r="T67" i="1"/>
  <c r="AB67" i="1"/>
  <c r="AJ67" i="1"/>
  <c r="M67" i="1"/>
  <c r="V67" i="1"/>
  <c r="U67" i="1"/>
  <c r="AC67" i="1"/>
  <c r="AK67" i="1"/>
  <c r="N67" i="1"/>
  <c r="AL67" i="1"/>
  <c r="AF67" i="1"/>
  <c r="O67" i="1"/>
  <c r="W67" i="1"/>
  <c r="AE67" i="1"/>
  <c r="AM67" i="1"/>
  <c r="P67" i="1"/>
  <c r="X67" i="1"/>
  <c r="AN67" i="1"/>
  <c r="BA12" i="1"/>
  <c r="BG12" i="1"/>
  <c r="BU56" i="1"/>
  <c r="AT66" i="1" l="1"/>
  <c r="BB66" i="1"/>
  <c r="BJ66" i="1"/>
  <c r="BR66" i="1"/>
  <c r="AU66" i="1"/>
  <c r="BC66" i="1"/>
  <c r="BK66" i="1"/>
  <c r="BS66" i="1"/>
  <c r="BF66" i="1"/>
  <c r="BG66" i="1"/>
  <c r="AZ66" i="1"/>
  <c r="BH66" i="1"/>
  <c r="BQ66" i="1"/>
  <c r="AV66" i="1"/>
  <c r="BD66" i="1"/>
  <c r="BL66" i="1"/>
  <c r="AW66" i="1"/>
  <c r="BE66" i="1"/>
  <c r="BM66" i="1"/>
  <c r="AX66" i="1"/>
  <c r="AR66" i="1"/>
  <c r="AY66" i="1"/>
  <c r="BN66" i="1"/>
  <c r="BO66" i="1"/>
  <c r="BP66" i="1"/>
  <c r="BI66" i="1"/>
  <c r="AS66" i="1"/>
  <c r="BA66" i="1"/>
  <c r="V68" i="1"/>
  <c r="Z68" i="1"/>
  <c r="Y68" i="1"/>
  <c r="S68" i="1"/>
  <c r="AL68" i="1"/>
  <c r="AI68" i="1"/>
  <c r="AD68" i="1"/>
  <c r="AA68" i="1"/>
  <c r="O68" i="1"/>
  <c r="N68" i="1"/>
  <c r="AH68" i="1"/>
  <c r="AG68" i="1"/>
  <c r="T68" i="1"/>
  <c r="AE68" i="1"/>
  <c r="R68" i="1"/>
  <c r="Q68" i="1"/>
  <c r="U68" i="1"/>
  <c r="W68" i="1"/>
  <c r="AN68" i="1"/>
  <c r="AM68" i="1"/>
  <c r="AF68" i="1"/>
  <c r="X68" i="1"/>
  <c r="P68" i="1"/>
  <c r="M68" i="1"/>
  <c r="AJ68" i="1"/>
  <c r="AC68" i="1"/>
  <c r="AS67" i="1"/>
  <c r="BA67" i="1"/>
  <c r="BI67" i="1"/>
  <c r="BQ67" i="1"/>
  <c r="AT67" i="1"/>
  <c r="BB67" i="1"/>
  <c r="BJ67" i="1"/>
  <c r="BR67" i="1"/>
  <c r="AU67" i="1"/>
  <c r="BC67" i="1"/>
  <c r="BK67" i="1"/>
  <c r="BS67" i="1"/>
  <c r="AV67" i="1"/>
  <c r="BL67" i="1"/>
  <c r="BF67" i="1"/>
  <c r="BD67" i="1"/>
  <c r="AX67" i="1"/>
  <c r="AR67" i="1"/>
  <c r="BP67" i="1"/>
  <c r="AW67" i="1"/>
  <c r="BE67" i="1"/>
  <c r="BM67" i="1"/>
  <c r="BN67" i="1"/>
  <c r="BH67" i="1"/>
  <c r="AY67" i="1"/>
  <c r="BG67" i="1"/>
  <c r="BO67" i="1"/>
  <c r="AZ67" i="1"/>
  <c r="AB68" i="1"/>
  <c r="AK68" i="1"/>
  <c r="CL12" i="1"/>
  <c r="CF12" i="1"/>
  <c r="CD66" i="1" l="1"/>
  <c r="CL66" i="1"/>
  <c r="CT66" i="1"/>
  <c r="BW66" i="1"/>
  <c r="CC66" i="1"/>
  <c r="CE66" i="1"/>
  <c r="CM66" i="1"/>
  <c r="CU66" i="1"/>
  <c r="BX66" i="1"/>
  <c r="CF66" i="1"/>
  <c r="CN66" i="1"/>
  <c r="CV66" i="1"/>
  <c r="BY66" i="1"/>
  <c r="CG66" i="1"/>
  <c r="CO66" i="1"/>
  <c r="CW66" i="1"/>
  <c r="BZ66" i="1"/>
  <c r="CH66" i="1"/>
  <c r="CP66" i="1"/>
  <c r="CX66" i="1"/>
  <c r="CA66" i="1"/>
  <c r="CI66" i="1"/>
  <c r="CQ66" i="1"/>
  <c r="CB66" i="1"/>
  <c r="CJ66" i="1"/>
  <c r="CR66" i="1"/>
  <c r="CK66" i="1"/>
  <c r="CS66" i="1"/>
  <c r="BH68" i="1"/>
  <c r="AU68" i="1"/>
  <c r="AT68" i="1"/>
  <c r="BK68" i="1"/>
  <c r="BC68" i="1"/>
  <c r="BB68" i="1"/>
  <c r="AS68" i="1"/>
  <c r="BP68" i="1"/>
  <c r="BS68" i="1"/>
  <c r="BJ68" i="1"/>
  <c r="BI68" i="1"/>
  <c r="BA68" i="1"/>
  <c r="AZ68" i="1"/>
  <c r="AR68" i="1"/>
  <c r="AY68" i="1"/>
  <c r="BR68" i="1"/>
  <c r="BQ68" i="1"/>
  <c r="BG68" i="1"/>
  <c r="BD68" i="1"/>
  <c r="AV68" i="1"/>
  <c r="BF68" i="1"/>
  <c r="BM68" i="1"/>
  <c r="BN68" i="1"/>
  <c r="BE68" i="1"/>
  <c r="CX67" i="1"/>
  <c r="CB67" i="1"/>
  <c r="CJ67" i="1"/>
  <c r="CR67" i="1"/>
  <c r="CC67" i="1"/>
  <c r="CK67" i="1"/>
  <c r="CS67" i="1"/>
  <c r="CD67" i="1"/>
  <c r="CL67" i="1"/>
  <c r="CT67" i="1"/>
  <c r="CO67" i="1"/>
  <c r="CA67" i="1"/>
  <c r="CE67" i="1"/>
  <c r="CM67" i="1"/>
  <c r="CU67" i="1"/>
  <c r="CG67" i="1"/>
  <c r="CQ67" i="1"/>
  <c r="BX67" i="1"/>
  <c r="CF67" i="1"/>
  <c r="CN67" i="1"/>
  <c r="CV67" i="1"/>
  <c r="BY67" i="1"/>
  <c r="CW67" i="1"/>
  <c r="BZ67" i="1"/>
  <c r="CH67" i="1"/>
  <c r="CP67" i="1"/>
  <c r="BW67" i="1"/>
  <c r="CI67" i="1"/>
  <c r="BO68" i="1"/>
  <c r="AX68" i="1"/>
  <c r="AW68" i="1"/>
  <c r="BL68" i="1"/>
  <c r="DA94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BW93" i="1"/>
  <c r="BX93" i="1"/>
  <c r="BY93" i="1"/>
  <c r="BV94" i="1"/>
  <c r="BW94" i="1"/>
  <c r="BX94" i="1"/>
  <c r="BY94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AQ14" i="1"/>
  <c r="AQ66" i="1" s="1"/>
  <c r="N94" i="1"/>
  <c r="P94" i="1"/>
  <c r="Q94" i="1"/>
  <c r="R94" i="1"/>
  <c r="S94" i="1"/>
  <c r="T94" i="1"/>
  <c r="U94" i="1"/>
  <c r="V94" i="1"/>
  <c r="W94" i="1"/>
  <c r="X94" i="1"/>
  <c r="Z94" i="1"/>
  <c r="AA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CW68" i="1" l="1"/>
  <c r="CP68" i="1"/>
  <c r="CE68" i="1"/>
  <c r="BY68" i="1"/>
  <c r="CJ68" i="1"/>
  <c r="CD68" i="1"/>
  <c r="CB68" i="1"/>
  <c r="CK68" i="1"/>
  <c r="AQ93" i="1"/>
  <c r="AQ67" i="1"/>
  <c r="CF68" i="1"/>
  <c r="BX68" i="1"/>
  <c r="CX68" i="1"/>
  <c r="CC68" i="1"/>
  <c r="CQ68" i="1"/>
  <c r="CO68" i="1"/>
  <c r="CL68" i="1"/>
  <c r="CN68" i="1"/>
  <c r="CU68" i="1"/>
  <c r="CI68" i="1"/>
  <c r="CV68" i="1"/>
  <c r="CM68" i="1"/>
  <c r="CG68" i="1"/>
  <c r="CA68" i="1"/>
  <c r="CH68" i="1"/>
  <c r="CS68" i="1"/>
  <c r="CR68" i="1"/>
  <c r="BZ68" i="1"/>
  <c r="BW68" i="1"/>
  <c r="CT68" i="1"/>
  <c r="BA53" i="1"/>
  <c r="BV14" i="1"/>
  <c r="BV66" i="1" s="1"/>
  <c r="BU14" i="1"/>
  <c r="BU66" i="1" s="1"/>
  <c r="BT14" i="1"/>
  <c r="BT66" i="1" s="1"/>
  <c r="AQ92" i="1"/>
  <c r="AQ15" i="1" s="1"/>
  <c r="AO14" i="1"/>
  <c r="AO66" i="1" s="1"/>
  <c r="AP14" i="1"/>
  <c r="AP66" i="1" s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M93" i="1"/>
  <c r="M92" i="1"/>
  <c r="M15" i="1" s="1"/>
  <c r="N92" i="1"/>
  <c r="N15" i="1" s="1"/>
  <c r="N69" i="1" s="1"/>
  <c r="O92" i="1"/>
  <c r="O15" i="1" s="1"/>
  <c r="P92" i="1"/>
  <c r="P15" i="1" s="1"/>
  <c r="P69" i="1" s="1"/>
  <c r="Q92" i="1"/>
  <c r="Q15" i="1" s="1"/>
  <c r="Q69" i="1" s="1"/>
  <c r="R92" i="1"/>
  <c r="R15" i="1" s="1"/>
  <c r="R69" i="1" s="1"/>
  <c r="S92" i="1"/>
  <c r="S15" i="1" s="1"/>
  <c r="S69" i="1" s="1"/>
  <c r="T92" i="1"/>
  <c r="T15" i="1" s="1"/>
  <c r="T69" i="1" s="1"/>
  <c r="U92" i="1"/>
  <c r="U15" i="1" s="1"/>
  <c r="U69" i="1" s="1"/>
  <c r="V92" i="1"/>
  <c r="V15" i="1" s="1"/>
  <c r="V69" i="1" s="1"/>
  <c r="W92" i="1"/>
  <c r="W15" i="1" s="1"/>
  <c r="W69" i="1" s="1"/>
  <c r="X92" i="1"/>
  <c r="X15" i="1" s="1"/>
  <c r="X69" i="1" s="1"/>
  <c r="Y92" i="1"/>
  <c r="Y15" i="1" s="1"/>
  <c r="Z92" i="1"/>
  <c r="Z15" i="1" s="1"/>
  <c r="Z69" i="1" s="1"/>
  <c r="AA92" i="1"/>
  <c r="AA15" i="1" s="1"/>
  <c r="AA69" i="1" s="1"/>
  <c r="AB92" i="1"/>
  <c r="AB15" i="1" s="1"/>
  <c r="AC92" i="1"/>
  <c r="AC15" i="1" s="1"/>
  <c r="AC69" i="1" s="1"/>
  <c r="AD92" i="1"/>
  <c r="AD15" i="1" s="1"/>
  <c r="AD69" i="1" s="1"/>
  <c r="AE92" i="1"/>
  <c r="AE15" i="1" s="1"/>
  <c r="AE69" i="1" s="1"/>
  <c r="AF92" i="1"/>
  <c r="AF15" i="1" s="1"/>
  <c r="AF69" i="1" s="1"/>
  <c r="AG92" i="1"/>
  <c r="AG15" i="1" s="1"/>
  <c r="AG69" i="1" s="1"/>
  <c r="AH92" i="1"/>
  <c r="AH15" i="1" s="1"/>
  <c r="AH69" i="1" s="1"/>
  <c r="AI92" i="1"/>
  <c r="AI15" i="1" s="1"/>
  <c r="AI69" i="1" s="1"/>
  <c r="AJ92" i="1"/>
  <c r="AJ15" i="1" s="1"/>
  <c r="AJ69" i="1" s="1"/>
  <c r="AK92" i="1"/>
  <c r="AK15" i="1" s="1"/>
  <c r="AK69" i="1" s="1"/>
  <c r="AL92" i="1"/>
  <c r="AL15" i="1" s="1"/>
  <c r="AL69" i="1" s="1"/>
  <c r="AM92" i="1"/>
  <c r="AM15" i="1" s="1"/>
  <c r="AM69" i="1" s="1"/>
  <c r="AN92" i="1"/>
  <c r="AN15" i="1" s="1"/>
  <c r="AN69" i="1" s="1"/>
  <c r="AQ68" i="1" l="1"/>
  <c r="AQ69" i="1" s="1"/>
  <c r="AP93" i="1"/>
  <c r="AP67" i="1"/>
  <c r="O94" i="1"/>
  <c r="O69" i="1"/>
  <c r="AO67" i="1"/>
  <c r="M94" i="1"/>
  <c r="M69" i="1"/>
  <c r="AB94" i="1"/>
  <c r="AB69" i="1"/>
  <c r="Y94" i="1"/>
  <c r="Y69" i="1"/>
  <c r="BU93" i="1"/>
  <c r="BU67" i="1"/>
  <c r="BV93" i="1"/>
  <c r="BV67" i="1"/>
  <c r="BT67" i="1"/>
  <c r="BA54" i="1"/>
  <c r="BT93" i="1"/>
  <c r="DA14" i="1"/>
  <c r="DA66" i="1" s="1"/>
  <c r="CZ14" i="1"/>
  <c r="CZ66" i="1" s="1"/>
  <c r="BU92" i="1"/>
  <c r="BU15" i="1" s="1"/>
  <c r="AY92" i="1"/>
  <c r="AY15" i="1" s="1"/>
  <c r="AY69" i="1" s="1"/>
  <c r="BG92" i="1"/>
  <c r="BG15" i="1" s="1"/>
  <c r="BG69" i="1" s="1"/>
  <c r="BO92" i="1"/>
  <c r="BO15" i="1" s="1"/>
  <c r="BO69" i="1" s="1"/>
  <c r="BD92" i="1"/>
  <c r="BD15" i="1" s="1"/>
  <c r="BD69" i="1" s="1"/>
  <c r="AZ92" i="1"/>
  <c r="AZ15" i="1" s="1"/>
  <c r="AZ69" i="1" s="1"/>
  <c r="BH92" i="1"/>
  <c r="BH15" i="1" s="1"/>
  <c r="BH69" i="1" s="1"/>
  <c r="BP92" i="1"/>
  <c r="BP15" i="1" s="1"/>
  <c r="BP69" i="1" s="1"/>
  <c r="AU92" i="1"/>
  <c r="AU15" i="1" s="1"/>
  <c r="AU69" i="1" s="1"/>
  <c r="BC92" i="1"/>
  <c r="BC15" i="1" s="1"/>
  <c r="BC69" i="1" s="1"/>
  <c r="BK92" i="1"/>
  <c r="BK15" i="1" s="1"/>
  <c r="BK69" i="1" s="1"/>
  <c r="BS92" i="1"/>
  <c r="BS15" i="1" s="1"/>
  <c r="BS69" i="1" s="1"/>
  <c r="AV92" i="1"/>
  <c r="AV15" i="1" s="1"/>
  <c r="AV69" i="1" s="1"/>
  <c r="BT92" i="1"/>
  <c r="BT15" i="1" s="1"/>
  <c r="AS92" i="1"/>
  <c r="AS15" i="1" s="1"/>
  <c r="AS69" i="1" s="1"/>
  <c r="BA92" i="1"/>
  <c r="BA15" i="1" s="1"/>
  <c r="BA69" i="1" s="1"/>
  <c r="BI92" i="1"/>
  <c r="BI15" i="1" s="1"/>
  <c r="BI69" i="1" s="1"/>
  <c r="BQ92" i="1"/>
  <c r="BQ15" i="1" s="1"/>
  <c r="BQ69" i="1" s="1"/>
  <c r="AT92" i="1"/>
  <c r="AT15" i="1" s="1"/>
  <c r="AT69" i="1" s="1"/>
  <c r="BB92" i="1"/>
  <c r="BB15" i="1" s="1"/>
  <c r="BB69" i="1" s="1"/>
  <c r="BJ92" i="1"/>
  <c r="BJ15" i="1" s="1"/>
  <c r="BJ69" i="1" s="1"/>
  <c r="BR92" i="1"/>
  <c r="BR15" i="1" s="1"/>
  <c r="BR69" i="1" s="1"/>
  <c r="BL92" i="1"/>
  <c r="BL15" i="1" s="1"/>
  <c r="BL69" i="1" s="1"/>
  <c r="AW92" i="1"/>
  <c r="AW15" i="1" s="1"/>
  <c r="AW69" i="1" s="1"/>
  <c r="BE92" i="1"/>
  <c r="BE15" i="1" s="1"/>
  <c r="BE69" i="1" s="1"/>
  <c r="BM92" i="1"/>
  <c r="BM15" i="1" s="1"/>
  <c r="BM69" i="1" s="1"/>
  <c r="AR92" i="1"/>
  <c r="AR15" i="1" s="1"/>
  <c r="AR69" i="1" s="1"/>
  <c r="AX92" i="1"/>
  <c r="AX15" i="1" s="1"/>
  <c r="AX69" i="1" s="1"/>
  <c r="BF92" i="1"/>
  <c r="BF15" i="1" s="1"/>
  <c r="BF69" i="1" s="1"/>
  <c r="BN92" i="1"/>
  <c r="BN15" i="1" s="1"/>
  <c r="BN69" i="1" s="1"/>
  <c r="BV92" i="1"/>
  <c r="BV15" i="1" s="1"/>
  <c r="AO92" i="1"/>
  <c r="AO15" i="1" s="1"/>
  <c r="AO93" i="1"/>
  <c r="AP92" i="1"/>
  <c r="AP15" i="1" s="1"/>
  <c r="AO68" i="1" l="1"/>
  <c r="AO69" i="1" s="1"/>
  <c r="AP68" i="1"/>
  <c r="AP69" i="1" s="1"/>
  <c r="BT68" i="1"/>
  <c r="BT69" i="1" s="1"/>
  <c r="BV68" i="1"/>
  <c r="BV69" i="1" s="1"/>
  <c r="DA67" i="1"/>
  <c r="BU68" i="1"/>
  <c r="BU69" i="1" s="1"/>
  <c r="CZ93" i="1"/>
  <c r="CZ67" i="1"/>
  <c r="CY14" i="1"/>
  <c r="CY66" i="1" s="1"/>
  <c r="BA55" i="1"/>
  <c r="DA93" i="1"/>
  <c r="CC92" i="1"/>
  <c r="CC15" i="1" s="1"/>
  <c r="CC69" i="1" s="1"/>
  <c r="CK92" i="1"/>
  <c r="CK15" i="1" s="1"/>
  <c r="CK69" i="1" s="1"/>
  <c r="CS92" i="1"/>
  <c r="CS15" i="1" s="1"/>
  <c r="CS69" i="1" s="1"/>
  <c r="DA92" i="1"/>
  <c r="DA15" i="1" s="1"/>
  <c r="CW92" i="1"/>
  <c r="CW15" i="1" s="1"/>
  <c r="CW69" i="1" s="1"/>
  <c r="BZ92" i="1"/>
  <c r="BZ15" i="1" s="1"/>
  <c r="BZ69" i="1" s="1"/>
  <c r="CD92" i="1"/>
  <c r="CD15" i="1" s="1"/>
  <c r="CD69" i="1" s="1"/>
  <c r="CL92" i="1"/>
  <c r="CL15" i="1" s="1"/>
  <c r="CT92" i="1"/>
  <c r="CT15" i="1" s="1"/>
  <c r="CT69" i="1" s="1"/>
  <c r="BW92" i="1"/>
  <c r="BW15" i="1" s="1"/>
  <c r="BW69" i="1" s="1"/>
  <c r="CO92" i="1"/>
  <c r="CO15" i="1" s="1"/>
  <c r="CO69" i="1" s="1"/>
  <c r="CH92" i="1"/>
  <c r="CH15" i="1" s="1"/>
  <c r="CH69" i="1" s="1"/>
  <c r="CE92" i="1"/>
  <c r="CE15" i="1" s="1"/>
  <c r="CE69" i="1" s="1"/>
  <c r="CM92" i="1"/>
  <c r="CM15" i="1" s="1"/>
  <c r="CM69" i="1" s="1"/>
  <c r="CU92" i="1"/>
  <c r="CU15" i="1" s="1"/>
  <c r="CU69" i="1" s="1"/>
  <c r="CG92" i="1"/>
  <c r="CG15" i="1" s="1"/>
  <c r="CG69" i="1" s="1"/>
  <c r="CX92" i="1"/>
  <c r="CX15" i="1" s="1"/>
  <c r="CX69" i="1" s="1"/>
  <c r="BX92" i="1"/>
  <c r="BX15" i="1" s="1"/>
  <c r="BX69" i="1" s="1"/>
  <c r="CF92" i="1"/>
  <c r="CF15" i="1" s="1"/>
  <c r="CF69" i="1" s="1"/>
  <c r="CN92" i="1"/>
  <c r="CN15" i="1" s="1"/>
  <c r="CN69" i="1" s="1"/>
  <c r="CV92" i="1"/>
  <c r="CV15" i="1" s="1"/>
  <c r="CV69" i="1" s="1"/>
  <c r="BY92" i="1"/>
  <c r="BY15" i="1" s="1"/>
  <c r="BY69" i="1" s="1"/>
  <c r="CP92" i="1"/>
  <c r="CP15" i="1" s="1"/>
  <c r="CP69" i="1" s="1"/>
  <c r="CA92" i="1"/>
  <c r="CA15" i="1" s="1"/>
  <c r="CA69" i="1" s="1"/>
  <c r="CI92" i="1"/>
  <c r="CI15" i="1" s="1"/>
  <c r="CI69" i="1" s="1"/>
  <c r="CQ92" i="1"/>
  <c r="CQ15" i="1" s="1"/>
  <c r="CQ69" i="1" s="1"/>
  <c r="CB92" i="1"/>
  <c r="CB15" i="1" s="1"/>
  <c r="CB69" i="1" s="1"/>
  <c r="CJ92" i="1"/>
  <c r="CJ15" i="1" s="1"/>
  <c r="CJ69" i="1" s="1"/>
  <c r="CR92" i="1"/>
  <c r="CR15" i="1" s="1"/>
  <c r="CR69" i="1" s="1"/>
  <c r="CZ92" i="1"/>
  <c r="CZ15" i="1" s="1"/>
  <c r="CF54" i="1" l="1"/>
  <c r="CF53" i="1"/>
  <c r="BJ54" i="1"/>
  <c r="BJ53" i="1"/>
  <c r="DA68" i="1"/>
  <c r="DA69" i="1" s="1"/>
  <c r="CL94" i="1"/>
  <c r="CL69" i="1"/>
  <c r="CY67" i="1"/>
  <c r="CZ68" i="1"/>
  <c r="CZ69" i="1" s="1"/>
  <c r="CY93" i="1"/>
  <c r="CY92" i="1"/>
  <c r="CY15" i="1" s="1"/>
  <c r="BU57" i="1"/>
  <c r="CO54" i="1" l="1"/>
  <c r="CO53" i="1"/>
  <c r="CY68" i="1"/>
  <c r="CY69" i="1" s="1"/>
  <c r="CF55" i="1" s="1"/>
  <c r="BJ55" i="1" l="1"/>
  <c r="BJ56" i="1" s="1"/>
  <c r="CO55" i="1"/>
  <c r="C1" i="2" l="1"/>
  <c r="BJ57" i="1" s="1"/>
  <c r="BJ58" i="1" s="1"/>
  <c r="CF58" i="1" s="1"/>
</calcChain>
</file>

<file path=xl/sharedStrings.xml><?xml version="1.0" encoding="utf-8"?>
<sst xmlns="http://schemas.openxmlformats.org/spreadsheetml/2006/main" count="66" uniqueCount="41">
  <si>
    <t>工程</t>
    <rPh sb="0" eb="2">
      <t>コウテイ</t>
    </rPh>
    <phoneticPr fontId="2"/>
  </si>
  <si>
    <t>曜日</t>
    <rPh sb="0" eb="2">
      <t>ヨウビ</t>
    </rPh>
    <phoneticPr fontId="2"/>
  </si>
  <si>
    <t>年月</t>
    <rPh sb="0" eb="2">
      <t>ネンゲツ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</si>
  <si>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</si>
  <si>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</si>
  <si>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</si>
  <si>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現場パトロール</t>
    <rPh sb="0" eb="2">
      <t>ゲンバ</t>
    </rPh>
    <phoneticPr fontId="2"/>
  </si>
  <si>
    <t>現場見学会</t>
    <rPh sb="0" eb="2">
      <t>ゲンバ</t>
    </rPh>
    <rPh sb="2" eb="5">
      <t>ケンガクカイ</t>
    </rPh>
    <phoneticPr fontId="2"/>
  </si>
  <si>
    <t>日作業状況</t>
    <rPh sb="0" eb="1">
      <t>ニチ</t>
    </rPh>
    <rPh sb="1" eb="3">
      <t>サギョウ</t>
    </rPh>
    <rPh sb="3" eb="5">
      <t>ジョウキョウ</t>
    </rPh>
    <phoneticPr fontId="2"/>
  </si>
  <si>
    <t>工種</t>
    <rPh sb="0" eb="2">
      <t>コウシュ</t>
    </rPh>
    <phoneticPr fontId="2"/>
  </si>
  <si>
    <t>種別</t>
    <rPh sb="0" eb="2">
      <t>シュベツ</t>
    </rPh>
    <phoneticPr fontId="2"/>
  </si>
  <si>
    <t>現場着手日</t>
    <rPh sb="0" eb="2">
      <t>ゲンバ</t>
    </rPh>
    <rPh sb="2" eb="4">
      <t>チャクシュ</t>
    </rPh>
    <rPh sb="4" eb="5">
      <t>ビ</t>
    </rPh>
    <phoneticPr fontId="2"/>
  </si>
  <si>
    <t>記　　事</t>
    <rPh sb="0" eb="1">
      <t>キ</t>
    </rPh>
    <rPh sb="3" eb="4">
      <t>コト</t>
    </rPh>
    <phoneticPr fontId="2"/>
  </si>
  <si>
    <t>土</t>
    <rPh sb="0" eb="1">
      <t>ツチ</t>
    </rPh>
    <phoneticPr fontId="2"/>
  </si>
  <si>
    <t>日</t>
    <rPh sb="0" eb="1">
      <t>ニチ</t>
    </rPh>
    <phoneticPr fontId="2"/>
  </si>
  <si>
    <t>対象外</t>
    <rPh sb="0" eb="3">
      <t>タイショウガイ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</si>
  <si>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</si>
  <si>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</si>
  <si>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ページ中</t>
    <rPh sb="3" eb="4">
      <t>チュウ</t>
    </rPh>
    <phoneticPr fontId="2"/>
  </si>
  <si>
    <t>枚目</t>
    <rPh sb="0" eb="1">
      <t>マイ</t>
    </rPh>
    <rPh sb="1" eb="2">
      <t>メ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</si>
  <si>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</si>
  <si>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現場閉所予定日数</t>
    <rPh sb="0" eb="2">
      <t>ゲンバ</t>
    </rPh>
    <rPh sb="2" eb="4">
      <t>ヘイショ</t>
    </rPh>
    <rPh sb="4" eb="6">
      <t>ヨテイ</t>
    </rPh>
    <rPh sb="6" eb="8">
      <t>ニッスウ</t>
    </rPh>
    <phoneticPr fontId="2"/>
  </si>
  <si>
    <t>施行に必要な期間</t>
    <rPh sb="0" eb="2">
      <t>セコウ</t>
    </rPh>
    <rPh sb="3" eb="5">
      <t>ヒツヨウ</t>
    </rPh>
    <rPh sb="6" eb="8">
      <t>キカン</t>
    </rPh>
    <phoneticPr fontId="2"/>
  </si>
  <si>
    <t>土日の数</t>
    <rPh sb="0" eb="2">
      <t>ドニチ</t>
    </rPh>
    <rPh sb="3" eb="4">
      <t>カズ</t>
    </rPh>
    <phoneticPr fontId="2"/>
  </si>
  <si>
    <t>計</t>
    <rPh sb="0" eb="1">
      <t>ケイ</t>
    </rPh>
    <phoneticPr fontId="2"/>
  </si>
  <si>
    <t>通期合計</t>
    <rPh sb="0" eb="2">
      <t>ツウキ</t>
    </rPh>
    <rPh sb="2" eb="4">
      <t>ゴウケイ</t>
    </rPh>
    <phoneticPr fontId="2"/>
  </si>
  <si>
    <t>％</t>
    <phoneticPr fontId="2"/>
  </si>
  <si>
    <t>通期週休2日達成状況</t>
    <rPh sb="0" eb="2">
      <t>ツウキ</t>
    </rPh>
    <rPh sb="2" eb="4">
      <t>シュウキュウ</t>
    </rPh>
    <rPh sb="5" eb="6">
      <t>ニチ</t>
    </rPh>
    <rPh sb="6" eb="8">
      <t>タッセイ</t>
    </rPh>
    <rPh sb="8" eb="10">
      <t>ジョウキョウ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</si>
  <si>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</si>
  <si>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※以上は想定数値となります。</t>
    <rPh sb="1" eb="3">
      <t>イジョウ</t>
    </rPh>
    <rPh sb="4" eb="6">
      <t>ソウテイ</t>
    </rPh>
    <rPh sb="6" eb="8">
      <t>スウチ</t>
    </rPh>
    <phoneticPr fontId="2"/>
  </si>
  <si>
    <t>月次週休2日達成状況</t>
    <rPh sb="0" eb="2">
      <t>ゲツジ</t>
    </rPh>
    <rPh sb="2" eb="4">
      <t>シュウキュウ</t>
    </rPh>
    <rPh sb="5" eb="6">
      <t>ニチ</t>
    </rPh>
    <rPh sb="6" eb="10">
      <t>タッセイジョウキョウ</t>
    </rPh>
    <phoneticPr fontId="2"/>
  </si>
  <si>
    <t>現場着手日～現場終了日</t>
    <rPh sb="0" eb="2">
      <t>ゲンバ</t>
    </rPh>
    <rPh sb="2" eb="4">
      <t>チャクシュ</t>
    </rPh>
    <rPh sb="4" eb="5">
      <t>ビ</t>
    </rPh>
    <rPh sb="6" eb="8">
      <t>ゲンバ</t>
    </rPh>
    <rPh sb="8" eb="10">
      <t>シュウリョウ</t>
    </rPh>
    <rPh sb="10" eb="11">
      <t>ビ</t>
    </rPh>
    <phoneticPr fontId="2"/>
  </si>
  <si>
    <t>工事名</t>
    <rPh sb="0" eb="2">
      <t>コウジ</t>
    </rPh>
    <rPh sb="2" eb="3">
      <t>メイ</t>
    </rPh>
    <phoneticPr fontId="2"/>
  </si>
  <si>
    <t>週休2日計画工程表</t>
    <rPh sb="0" eb="2">
      <t>シュウキュウ</t>
    </rPh>
    <rPh sb="3" eb="4">
      <t>ニチ</t>
    </rPh>
    <rPh sb="4" eb="6">
      <t>ケイカク</t>
    </rPh>
    <rPh sb="6" eb="8">
      <t>コウテイ</t>
    </rPh>
    <rPh sb="8" eb="9">
      <t>ヒョウ</t>
    </rPh>
    <phoneticPr fontId="2"/>
  </si>
  <si>
    <t>現場代理人氏名</t>
    <rPh sb="0" eb="2">
      <t>ゲンバ</t>
    </rPh>
    <rPh sb="2" eb="5">
      <t>ダイリニン</t>
    </rPh>
    <rPh sb="5" eb="7">
      <t>シメイ</t>
    </rPh>
    <phoneticPr fontId="2"/>
  </si>
  <si>
    <t>※記事に、現場着手日、現場終了日、現場閉所日、対象外日を記入すること</t>
    <rPh sb="1" eb="3">
      <t>キジ</t>
    </rPh>
    <rPh sb="5" eb="7">
      <t>ゲンバ</t>
    </rPh>
    <rPh sb="7" eb="9">
      <t>チャクシュ</t>
    </rPh>
    <rPh sb="9" eb="10">
      <t>ビ</t>
    </rPh>
    <rPh sb="11" eb="13">
      <t>ゲンバ</t>
    </rPh>
    <rPh sb="13" eb="15">
      <t>シュウリョウ</t>
    </rPh>
    <rPh sb="15" eb="16">
      <t>ビ</t>
    </rPh>
    <rPh sb="17" eb="19">
      <t>ゲンバ</t>
    </rPh>
    <rPh sb="19" eb="21">
      <t>ヘイショ</t>
    </rPh>
    <rPh sb="21" eb="22">
      <t>ビ</t>
    </rPh>
    <rPh sb="23" eb="26">
      <t>タイショウガイ</t>
    </rPh>
    <rPh sb="26" eb="27">
      <t>ビ</t>
    </rPh>
    <rPh sb="28" eb="30">
      <t>キニュウ</t>
    </rPh>
    <phoneticPr fontId="2"/>
  </si>
  <si>
    <t>対象外日</t>
    <rPh sb="0" eb="3">
      <t>タイショウガイ</t>
    </rPh>
    <rPh sb="3" eb="4">
      <t>ビ</t>
    </rPh>
    <phoneticPr fontId="2"/>
  </si>
  <si>
    <t>※すべての工事において年末年始（12/29～1/3）、夏季休暇（8/14～8/16）は対象外日となります。</t>
    <rPh sb="5" eb="7">
      <t>コウジ</t>
    </rPh>
    <rPh sb="11" eb="13">
      <t>ネンマツ</t>
    </rPh>
    <rPh sb="13" eb="15">
      <t>ネンシ</t>
    </rPh>
    <rPh sb="27" eb="29">
      <t>カキ</t>
    </rPh>
    <rPh sb="29" eb="31">
      <t>キュウカ</t>
    </rPh>
    <rPh sb="43" eb="45">
      <t>タイショウ</t>
    </rPh>
    <rPh sb="45" eb="46">
      <t>ガイ</t>
    </rPh>
    <rPh sb="46" eb="47">
      <t>ビ</t>
    </rPh>
    <phoneticPr fontId="2"/>
  </si>
  <si>
    <t>28.5％以上</t>
    <rPh sb="5" eb="7">
      <t>イジョウ</t>
    </rPh>
    <phoneticPr fontId="2"/>
  </si>
  <si>
    <t>参考様式1</t>
    <rPh sb="0" eb="2">
      <t>サンコウ</t>
    </rPh>
    <rPh sb="2" eb="4">
      <t>ヨウシキ</t>
    </rPh>
    <phoneticPr fontId="2"/>
  </si>
  <si>
    <t>現場終了予定日</t>
    <rPh sb="0" eb="2">
      <t>ゲンバ</t>
    </rPh>
    <rPh sb="2" eb="4">
      <t>シュウリョウ</t>
    </rPh>
    <rPh sb="4" eb="6">
      <t>ヨテイ</t>
    </rPh>
    <rPh sb="6" eb="7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</si>
</sst>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3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" fontId="1" fillId="0" borderId="0" xfId="0" applyNumberFormat="1" applyFont="1">
      <alignment vertical="center"/>
    </xf>
    <xf numFmtId="0" fontId="4" fillId="0" borderId="0" xfId="0" applyFont="1">
      <alignment vertical="center"/>
    </xf>
    <xf numFmtId="1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0" xfId="0" applyBorder="1">
      <alignment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12" xfId="0" applyBorder="1">
      <alignment vertical="center"/>
    </xf>
    <xf numFmtId="0" fontId="10" fillId="0" borderId="44" xfId="0" applyFont="1" applyBorder="1">
      <alignment vertical="center"/>
    </xf>
    <xf numFmtId="0" fontId="4" fillId="0" borderId="44" xfId="0" applyFont="1" applyBorder="1">
      <alignment vertical="center"/>
    </xf>
    <xf numFmtId="0" fontId="20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9" fillId="0" borderId="57" xfId="0" applyNumberFormat="1" applyFont="1" applyBorder="1" applyAlignment="1">
      <alignment horizontal="center" vertical="center"/>
    </xf>
    <xf numFmtId="0" fontId="7" fillId="0" borderId="56" xfId="0" applyFont="1" applyBorder="1" applyAlignment="1">
      <alignment horizontal="left" vertical="center"/>
    </xf>
    <xf numFmtId="0" fontId="7" fillId="0" borderId="56" xfId="0" applyFont="1" applyBorder="1">
      <alignment vertical="center"/>
    </xf>
    <xf numFmtId="0" fontId="7" fillId="0" borderId="57" xfId="0" applyFont="1" applyBorder="1" applyAlignment="1">
      <alignment horizontal="center" vertical="center"/>
    </xf>
    <xf numFmtId="0" fontId="8" fillId="0" borderId="0" xfId="0" applyFont="1">
      <alignment vertical="center"/>
    </xf>
    <xf numFmtId="176" fontId="7" fillId="0" borderId="77" xfId="0" applyNumberFormat="1" applyFont="1" applyBorder="1">
      <alignment vertical="center"/>
    </xf>
    <xf numFmtId="176" fontId="7" fillId="0" borderId="57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176" fontId="9" fillId="0" borderId="57" xfId="0" applyNumberFormat="1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176" fontId="9" fillId="0" borderId="58" xfId="0" applyNumberFormat="1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 textRotation="255"/>
    </xf>
    <xf numFmtId="0" fontId="11" fillId="0" borderId="21" xfId="0" applyFont="1" applyBorder="1" applyAlignment="1">
      <alignment horizontal="center" vertical="center" textRotation="255"/>
    </xf>
    <xf numFmtId="0" fontId="11" fillId="0" borderId="47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textRotation="255"/>
    </xf>
    <xf numFmtId="0" fontId="11" fillId="0" borderId="46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13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1" fillId="0" borderId="41" xfId="0" applyFont="1" applyBorder="1" applyAlignment="1">
      <alignment horizontal="center" vertical="center" textRotation="255"/>
    </xf>
    <xf numFmtId="0" fontId="11" fillId="0" borderId="42" xfId="0" applyFont="1" applyBorder="1" applyAlignment="1">
      <alignment horizontal="center" vertical="center" textRotation="255"/>
    </xf>
    <xf numFmtId="0" fontId="11" fillId="0" borderId="49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11" fillId="0" borderId="22" xfId="0" applyFont="1" applyBorder="1" applyAlignment="1">
      <alignment horizontal="center" vertical="center" textRotation="255"/>
    </xf>
    <xf numFmtId="0" fontId="11" fillId="0" borderId="48" xfId="0" applyFont="1" applyBorder="1" applyAlignment="1">
      <alignment horizontal="center" vertical="center" textRotation="255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</cellXfs>
  <cellStyles count="2">
    <cellStyle name="標準" xfId="0" builtinId="0"/>
    <cellStyle name="良い" xfId="1" builtinId="26"/>
  </cellStyles>
  <dxfs count="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8190"/>
        </patternFill>
      </fill>
    </dxf>
  </dxfs>
  <tableStyles count="0" defaultTableStyle="TableStyleMedium2" defaultPivotStyle="PivotStyleLight16"/>
  <colors>
    <mruColors>
      <color rgb="FFFF81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CD6B-56A2-47E7-9648-52400CC3100F}">
  <sheetPr>
    <pageSetUpPr fitToPage="1"/>
  </sheetPr>
  <dimension ref="A1:DB94"/>
  <sheetViews>
    <sheetView tabSelected="1" view="pageBreakPreview" zoomScale="55" zoomScaleNormal="100" zoomScaleSheetLayoutView="55" zoomScalePageLayoutView="70" workbookViewId="0">
      <selection activeCell="AC48" sqref="AC48:AC51"/>
    </sheetView>
  </sheetViews>
  <sheetFormatPr defaultColWidth="8.375" defaultRowHeight="18.75" x14ac:dyDescent="0.4"/>
  <cols>
    <col min="1" max="1" width="4.125" customWidth="1"/>
    <col min="2" max="3" width="3.25" customWidth="1"/>
    <col min="4" max="4" width="7.75" customWidth="1"/>
    <col min="5" max="7" width="3.25" customWidth="1"/>
    <col min="8" max="8" width="6" customWidth="1"/>
    <col min="9" max="9" width="5" customWidth="1"/>
    <col min="10" max="11" width="3.25" customWidth="1"/>
    <col min="12" max="12" width="5" customWidth="1"/>
    <col min="13" max="14" width="3.25" customWidth="1"/>
    <col min="15" max="15" width="3.5" customWidth="1"/>
    <col min="16" max="119" width="3.25" customWidth="1"/>
  </cols>
  <sheetData>
    <row r="1" spans="1:105" ht="19.899999999999999" customHeight="1" thickBot="1" x14ac:dyDescent="0.45">
      <c r="A1" s="3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6" t="s">
        <v>33</v>
      </c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105" ht="19.899999999999999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3"/>
      <c r="P2" s="3"/>
      <c r="AD2" s="3"/>
      <c r="AE2" s="3"/>
      <c r="AF2" s="3"/>
      <c r="AG2" s="3"/>
      <c r="AH2" s="3"/>
      <c r="AI2" s="3"/>
      <c r="AJ2" s="3"/>
      <c r="AK2" s="3"/>
      <c r="AL2" s="3"/>
      <c r="AM2" s="5"/>
      <c r="AN2" s="5"/>
      <c r="AO2" s="5"/>
      <c r="AP2" s="5"/>
      <c r="AQ2" s="5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13"/>
      <c r="CM2" s="123">
        <f>IF(ROUNDDOWN(((F13-F11)*12+(J13-J11))/3,0)&lt;0,1,ROUNDDOWN(((F13-F11)*12+(J13-J11))/3+1,0))</f>
        <v>1</v>
      </c>
      <c r="CN2" s="121"/>
      <c r="CO2" s="121" t="s">
        <v>18</v>
      </c>
      <c r="CP2" s="121"/>
      <c r="CQ2" s="121"/>
      <c r="CR2" s="121"/>
      <c r="CS2" s="121"/>
      <c r="CT2" s="172">
        <v>1</v>
      </c>
      <c r="CU2" s="173"/>
      <c r="CV2" s="121" t="s">
        <v>19</v>
      </c>
      <c r="CW2" s="121"/>
      <c r="CX2" s="125"/>
    </row>
    <row r="3" spans="1:105" ht="19.899999999999999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13"/>
      <c r="CM3" s="124"/>
      <c r="CN3" s="122"/>
      <c r="CO3" s="122"/>
      <c r="CP3" s="122"/>
      <c r="CQ3" s="122"/>
      <c r="CR3" s="122"/>
      <c r="CS3" s="122"/>
      <c r="CT3" s="174"/>
      <c r="CU3" s="175"/>
      <c r="CV3" s="122"/>
      <c r="CW3" s="122"/>
      <c r="CX3" s="126"/>
    </row>
    <row r="4" spans="1:105" ht="19.899999999999999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"/>
      <c r="O4" s="3"/>
      <c r="P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1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</row>
    <row r="5" spans="1:105" ht="19.899999999999999" customHeight="1" thickBot="1" x14ac:dyDescent="0.45">
      <c r="B5" s="19"/>
      <c r="C5" s="14"/>
      <c r="D5" s="3"/>
      <c r="E5" s="3"/>
      <c r="F5" s="3"/>
      <c r="G5" s="3"/>
      <c r="H5" s="3"/>
      <c r="I5" s="3"/>
      <c r="K5" s="30"/>
      <c r="L5" s="30"/>
      <c r="M5" s="30"/>
      <c r="N5" s="30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"/>
      <c r="AL5" s="3"/>
      <c r="AM5" s="3"/>
      <c r="AN5" s="3"/>
      <c r="AO5" s="3"/>
      <c r="AP5" s="3"/>
      <c r="AQ5" s="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CO5" s="18"/>
      <c r="CP5" s="18"/>
      <c r="CQ5" s="18"/>
      <c r="CR5" s="18"/>
      <c r="CS5" s="18"/>
      <c r="CT5" s="18"/>
      <c r="CU5" s="18"/>
      <c r="CV5" s="18"/>
      <c r="CW5" s="18"/>
    </row>
    <row r="6" spans="1:105" ht="19.899999999999999" customHeight="1" x14ac:dyDescent="0.4">
      <c r="B6" s="19"/>
      <c r="C6" s="3"/>
      <c r="D6" s="3"/>
      <c r="E6" s="3"/>
      <c r="F6" s="3"/>
      <c r="G6" s="3"/>
      <c r="H6" s="3"/>
      <c r="I6" s="3"/>
      <c r="J6" s="47" t="s">
        <v>32</v>
      </c>
      <c r="K6" s="48"/>
      <c r="L6" s="48"/>
      <c r="M6" s="48"/>
      <c r="N6" s="49"/>
      <c r="O6" s="56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8"/>
      <c r="AK6" s="47" t="s">
        <v>32</v>
      </c>
      <c r="AL6" s="48"/>
      <c r="AM6" s="48"/>
      <c r="AN6" s="48"/>
      <c r="AO6" s="48"/>
      <c r="AP6" s="48"/>
      <c r="AQ6" s="49"/>
      <c r="AR6" s="47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13"/>
      <c r="BM6" s="13"/>
      <c r="CO6" s="18"/>
      <c r="CP6" s="18"/>
      <c r="CQ6" s="18"/>
      <c r="CR6" s="18"/>
      <c r="CS6" s="18"/>
      <c r="CT6" s="18"/>
      <c r="CU6" s="18"/>
      <c r="CV6" s="18"/>
      <c r="CW6" s="18"/>
    </row>
    <row r="7" spans="1:105" ht="19.899999999999999" customHeight="1" thickBot="1" x14ac:dyDescent="0.45">
      <c r="B7" s="19"/>
      <c r="C7" s="3"/>
      <c r="D7" s="3"/>
      <c r="E7" s="3"/>
      <c r="F7" s="3"/>
      <c r="G7" s="3"/>
      <c r="H7" s="3"/>
      <c r="I7" s="3"/>
      <c r="J7" s="50"/>
      <c r="K7" s="51"/>
      <c r="L7" s="51"/>
      <c r="M7" s="51"/>
      <c r="N7" s="52"/>
      <c r="O7" s="59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1"/>
      <c r="AK7" s="53"/>
      <c r="AL7" s="54"/>
      <c r="AM7" s="54"/>
      <c r="AN7" s="54"/>
      <c r="AO7" s="54"/>
      <c r="AP7" s="54"/>
      <c r="AQ7" s="55"/>
      <c r="AR7" s="53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5"/>
      <c r="BL7" s="13"/>
      <c r="BM7" s="13"/>
      <c r="CO7" s="18"/>
      <c r="CP7" s="18"/>
      <c r="CQ7" s="18"/>
      <c r="CR7" s="18"/>
      <c r="CS7" s="18"/>
      <c r="CT7" s="18"/>
      <c r="CU7" s="18"/>
      <c r="CV7" s="18"/>
      <c r="CW7" s="18"/>
    </row>
    <row r="8" spans="1:105" ht="19.899999999999999" customHeight="1" x14ac:dyDescent="0.4">
      <c r="B8" s="19"/>
      <c r="C8" s="3"/>
      <c r="D8" s="3"/>
      <c r="E8" s="3"/>
      <c r="F8" s="3"/>
      <c r="G8" s="3"/>
      <c r="H8" s="3"/>
      <c r="I8" s="3"/>
      <c r="J8" s="50"/>
      <c r="K8" s="51"/>
      <c r="L8" s="51"/>
      <c r="M8" s="51"/>
      <c r="N8" s="52"/>
      <c r="O8" s="59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1"/>
      <c r="AK8" s="47" t="s">
        <v>34</v>
      </c>
      <c r="AL8" s="48"/>
      <c r="AM8" s="48"/>
      <c r="AN8" s="48"/>
      <c r="AO8" s="48"/>
      <c r="AP8" s="48"/>
      <c r="AQ8" s="49"/>
      <c r="AR8" s="47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9"/>
      <c r="BL8" s="13"/>
      <c r="BM8" s="13"/>
      <c r="CO8" s="18"/>
      <c r="CP8" s="18"/>
      <c r="CQ8" s="18"/>
      <c r="CR8" s="18"/>
      <c r="CS8" s="18"/>
      <c r="CT8" s="18"/>
      <c r="CU8" s="18"/>
      <c r="CV8" s="18"/>
      <c r="CW8" s="18"/>
    </row>
    <row r="9" spans="1:105" ht="19.899999999999999" customHeight="1" thickBot="1" x14ac:dyDescent="0.45">
      <c r="B9" s="19"/>
      <c r="C9" s="3"/>
      <c r="D9" s="3"/>
      <c r="E9" s="3"/>
      <c r="F9" s="3"/>
      <c r="G9" s="3"/>
      <c r="H9" s="3"/>
      <c r="I9" s="3"/>
      <c r="J9" s="53"/>
      <c r="K9" s="54"/>
      <c r="L9" s="54"/>
      <c r="M9" s="54"/>
      <c r="N9" s="55"/>
      <c r="O9" s="62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4"/>
      <c r="AK9" s="53"/>
      <c r="AL9" s="54"/>
      <c r="AM9" s="54"/>
      <c r="AN9" s="54"/>
      <c r="AO9" s="54"/>
      <c r="AP9" s="54"/>
      <c r="AQ9" s="55"/>
      <c r="AR9" s="53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5"/>
      <c r="BL9" s="13"/>
      <c r="BM9" s="13"/>
      <c r="CO9" s="18"/>
      <c r="CP9" s="18"/>
      <c r="CQ9" s="18"/>
      <c r="CR9" s="18"/>
      <c r="CS9" s="18"/>
      <c r="CT9" s="18"/>
      <c r="CU9" s="18"/>
      <c r="CV9" s="18"/>
      <c r="CW9" s="18"/>
    </row>
    <row r="10" spans="1:105" ht="19.899999999999999" customHeight="1" thickBo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5"/>
      <c r="S10" s="5"/>
      <c r="T10" s="5"/>
      <c r="U10" s="3"/>
      <c r="V10" s="3"/>
      <c r="W10" s="5"/>
      <c r="X10" s="5"/>
      <c r="Y10" s="5"/>
      <c r="Z10" s="5"/>
      <c r="AA10" s="5"/>
      <c r="AB10" s="3"/>
      <c r="AC10" s="5"/>
      <c r="CK10" s="15"/>
      <c r="CN10" s="15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7"/>
    </row>
    <row r="11" spans="1:105" ht="33.6" customHeight="1" thickBot="1" x14ac:dyDescent="0.45">
      <c r="B11" s="39" t="s">
        <v>11</v>
      </c>
      <c r="C11" s="40"/>
      <c r="D11" s="41"/>
      <c r="E11" s="41"/>
      <c r="F11" s="66">
        <v>2026</v>
      </c>
      <c r="G11" s="66"/>
      <c r="H11" s="66"/>
      <c r="I11" s="36" t="s">
        <v>4</v>
      </c>
      <c r="J11" s="66">
        <v>2</v>
      </c>
      <c r="K11" s="66"/>
      <c r="L11" s="36" t="s">
        <v>3</v>
      </c>
      <c r="M11" s="66">
        <v>3</v>
      </c>
      <c r="N11" s="66"/>
      <c r="O11" s="66" t="s">
        <v>5</v>
      </c>
      <c r="P11" s="67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105" ht="19.899999999999999" customHeight="1" thickBot="1" x14ac:dyDescent="0.45">
      <c r="B12" s="42"/>
      <c r="C12" s="42"/>
      <c r="D12" s="18"/>
      <c r="E12" s="18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7"/>
      <c r="Q12" s="3"/>
      <c r="R12" s="3"/>
      <c r="S12" s="3"/>
      <c r="T12" s="3"/>
      <c r="U12" s="3"/>
      <c r="V12" s="131">
        <f>IF((J11+(CT2-1)*3)/12&gt;1,IF((J11+(CT2-1)*3)/12=INT((J11+(CT2-1)*3)/12),F11+(J11+(CT2-1)*3)/12-1,F11+INT((J11+(CT2-1)*3)/12)),F11)</f>
        <v>2026</v>
      </c>
      <c r="W12" s="132"/>
      <c r="X12" s="132"/>
      <c r="Y12" s="132"/>
      <c r="Z12" s="127" t="s">
        <v>17</v>
      </c>
      <c r="AA12" s="128"/>
      <c r="AB12" s="135">
        <f>IF(CT2&gt;=2,IF(J11+(CT2-1)*3&gt;=12,IF(MOD(J11+(CT2-1)*3,12)=0,12,MOD(J11+(CT2-1)*3,12)),J11+(CT2-1)*3),J11)</f>
        <v>2</v>
      </c>
      <c r="AC12" s="135"/>
      <c r="AD12" s="135"/>
      <c r="AE12" s="135"/>
      <c r="AF12" s="127" t="s">
        <v>16</v>
      </c>
      <c r="AG12" s="128"/>
      <c r="AH12" s="3"/>
      <c r="AI12" s="3"/>
      <c r="AJ12" s="3"/>
      <c r="AK12" s="3"/>
      <c r="AL12" s="3"/>
      <c r="AM12" s="3"/>
      <c r="AN12" s="3"/>
      <c r="AO12" s="3"/>
      <c r="AP12" s="3"/>
      <c r="AQ12" s="5"/>
      <c r="BA12" s="127">
        <f>IF(AB12=12,V12+1,V12)</f>
        <v>2026</v>
      </c>
      <c r="BB12" s="135"/>
      <c r="BC12" s="135"/>
      <c r="BD12" s="135"/>
      <c r="BE12" s="127" t="s">
        <v>17</v>
      </c>
      <c r="BF12" s="128"/>
      <c r="BG12" s="135">
        <f>IF(AB12=12,1,AB12+1)</f>
        <v>3</v>
      </c>
      <c r="BH12" s="135"/>
      <c r="BI12" s="135"/>
      <c r="BJ12" s="135"/>
      <c r="BK12" s="127" t="s">
        <v>16</v>
      </c>
      <c r="BL12" s="128"/>
      <c r="CF12" s="127">
        <f>IF(BG12=12,BA12+1,BA12)</f>
        <v>2026</v>
      </c>
      <c r="CG12" s="135"/>
      <c r="CH12" s="135"/>
      <c r="CI12" s="135"/>
      <c r="CJ12" s="127" t="s">
        <v>17</v>
      </c>
      <c r="CK12" s="128"/>
      <c r="CL12" s="135">
        <f>IF(BG12=12,1,BG12+1)</f>
        <v>4</v>
      </c>
      <c r="CM12" s="135"/>
      <c r="CN12" s="135"/>
      <c r="CO12" s="135"/>
      <c r="CP12" s="127" t="s">
        <v>16</v>
      </c>
      <c r="CQ12" s="128"/>
    </row>
    <row r="13" spans="1:105" ht="33.6" customHeight="1" thickBot="1" x14ac:dyDescent="0.45">
      <c r="B13" s="40" t="s">
        <v>40</v>
      </c>
      <c r="C13" s="43"/>
      <c r="D13" s="44"/>
      <c r="E13" s="44"/>
      <c r="F13" s="65">
        <v>2026</v>
      </c>
      <c r="G13" s="65"/>
      <c r="H13" s="65"/>
      <c r="I13" s="38" t="s">
        <v>4</v>
      </c>
      <c r="J13" s="65">
        <v>4</v>
      </c>
      <c r="K13" s="65"/>
      <c r="L13" s="38" t="s">
        <v>3</v>
      </c>
      <c r="M13" s="65">
        <v>28</v>
      </c>
      <c r="N13" s="65"/>
      <c r="O13" s="65" t="s">
        <v>5</v>
      </c>
      <c r="P13" s="68"/>
      <c r="V13" s="133"/>
      <c r="W13" s="134"/>
      <c r="X13" s="134"/>
      <c r="Y13" s="134"/>
      <c r="Z13" s="129"/>
      <c r="AA13" s="130"/>
      <c r="AB13" s="51"/>
      <c r="AC13" s="51"/>
      <c r="AD13" s="51"/>
      <c r="AE13" s="51"/>
      <c r="AF13" s="129"/>
      <c r="AG13" s="130"/>
      <c r="AH13" s="162"/>
      <c r="AI13" s="162"/>
      <c r="AJ13" s="6"/>
      <c r="AK13" s="4"/>
      <c r="AL13" s="4"/>
      <c r="AM13" s="4"/>
      <c r="AN13" s="4"/>
      <c r="AO13" s="4"/>
      <c r="AP13" s="4"/>
      <c r="AQ13" s="4"/>
      <c r="BA13" s="129"/>
      <c r="BB13" s="51"/>
      <c r="BC13" s="51"/>
      <c r="BD13" s="51"/>
      <c r="BE13" s="129"/>
      <c r="BF13" s="130"/>
      <c r="BG13" s="51"/>
      <c r="BH13" s="51"/>
      <c r="BI13" s="51"/>
      <c r="BJ13" s="51"/>
      <c r="BK13" s="129"/>
      <c r="BL13" s="130"/>
      <c r="CF13" s="129"/>
      <c r="CG13" s="51"/>
      <c r="CH13" s="51"/>
      <c r="CI13" s="51"/>
      <c r="CJ13" s="129"/>
      <c r="CK13" s="130"/>
      <c r="CL13" s="51"/>
      <c r="CM13" s="51"/>
      <c r="CN13" s="51"/>
      <c r="CO13" s="51"/>
      <c r="CP13" s="129"/>
      <c r="CQ13" s="130"/>
    </row>
    <row r="14" spans="1:105" ht="19.899999999999999" customHeight="1" x14ac:dyDescent="0.4">
      <c r="B14" s="157" t="s">
        <v>2</v>
      </c>
      <c r="C14" s="152"/>
      <c r="D14" s="152"/>
      <c r="E14" s="152"/>
      <c r="F14" s="152"/>
      <c r="G14" s="152"/>
      <c r="H14" s="152"/>
      <c r="I14" s="12"/>
      <c r="J14" s="12"/>
      <c r="K14" s="12"/>
      <c r="L14" s="29"/>
      <c r="M14" s="8">
        <v>1</v>
      </c>
      <c r="N14" s="8">
        <v>2</v>
      </c>
      <c r="O14" s="8">
        <v>3</v>
      </c>
      <c r="P14" s="23">
        <v>4</v>
      </c>
      <c r="Q14" s="23">
        <v>5</v>
      </c>
      <c r="R14" s="23">
        <v>6</v>
      </c>
      <c r="S14" s="23">
        <v>7</v>
      </c>
      <c r="T14" s="23">
        <v>8</v>
      </c>
      <c r="U14" s="23">
        <v>9</v>
      </c>
      <c r="V14" s="23">
        <v>10</v>
      </c>
      <c r="W14" s="23">
        <v>11</v>
      </c>
      <c r="X14" s="23">
        <v>12</v>
      </c>
      <c r="Y14" s="23">
        <v>13</v>
      </c>
      <c r="Z14" s="23">
        <v>14</v>
      </c>
      <c r="AA14" s="23">
        <v>15</v>
      </c>
      <c r="AB14" s="23">
        <v>16</v>
      </c>
      <c r="AC14" s="23">
        <v>17</v>
      </c>
      <c r="AD14" s="23">
        <v>18</v>
      </c>
      <c r="AE14" s="23">
        <v>19</v>
      </c>
      <c r="AF14" s="23">
        <v>20</v>
      </c>
      <c r="AG14" s="23">
        <v>21</v>
      </c>
      <c r="AH14" s="23">
        <v>22</v>
      </c>
      <c r="AI14" s="23">
        <v>23</v>
      </c>
      <c r="AJ14" s="23">
        <v>24</v>
      </c>
      <c r="AK14" s="23">
        <v>25</v>
      </c>
      <c r="AL14" s="23">
        <v>26</v>
      </c>
      <c r="AM14" s="23">
        <v>27</v>
      </c>
      <c r="AN14" s="23">
        <v>28</v>
      </c>
      <c r="AO14" s="23" t="str">
        <f>IF(J11=2,IF(F11/4=INT(F11/4),29,""),29)</f>
        <v/>
      </c>
      <c r="AP14" s="23" t="str">
        <f>IF(J11=2,"",30)</f>
        <v/>
      </c>
      <c r="AQ14" s="23" t="str">
        <f>IF(OR(J11=2,J11=4,J11=6,J11=9,J11=11),"",31)</f>
        <v/>
      </c>
      <c r="AR14" s="23">
        <v>1</v>
      </c>
      <c r="AS14" s="23">
        <v>2</v>
      </c>
      <c r="AT14" s="23">
        <v>3</v>
      </c>
      <c r="AU14" s="23">
        <v>4</v>
      </c>
      <c r="AV14" s="23">
        <v>5</v>
      </c>
      <c r="AW14" s="23">
        <v>6</v>
      </c>
      <c r="AX14" s="23">
        <v>7</v>
      </c>
      <c r="AY14" s="23">
        <v>8</v>
      </c>
      <c r="AZ14" s="23">
        <v>9</v>
      </c>
      <c r="BA14" s="23">
        <v>10</v>
      </c>
      <c r="BB14" s="23">
        <v>11</v>
      </c>
      <c r="BC14" s="23">
        <v>12</v>
      </c>
      <c r="BD14" s="23">
        <v>13</v>
      </c>
      <c r="BE14" s="23">
        <v>14</v>
      </c>
      <c r="BF14" s="23">
        <v>15</v>
      </c>
      <c r="BG14" s="23">
        <v>16</v>
      </c>
      <c r="BH14" s="23">
        <v>17</v>
      </c>
      <c r="BI14" s="23">
        <v>18</v>
      </c>
      <c r="BJ14" s="23">
        <v>19</v>
      </c>
      <c r="BK14" s="23">
        <v>20</v>
      </c>
      <c r="BL14" s="23">
        <v>21</v>
      </c>
      <c r="BM14" s="23">
        <v>22</v>
      </c>
      <c r="BN14" s="23">
        <v>23</v>
      </c>
      <c r="BO14" s="23">
        <v>24</v>
      </c>
      <c r="BP14" s="23">
        <v>25</v>
      </c>
      <c r="BQ14" s="23">
        <v>26</v>
      </c>
      <c r="BR14" s="23">
        <v>27</v>
      </c>
      <c r="BS14" s="23">
        <v>28</v>
      </c>
      <c r="BT14" s="23">
        <f>IF(BG12=2,IF(BA12/4=INT(BA12/4),29,""),29)</f>
        <v>29</v>
      </c>
      <c r="BU14" s="23">
        <f>IF(BG12=2,"",30)</f>
        <v>30</v>
      </c>
      <c r="BV14" s="23">
        <f>IF(OR(BG12=2,BG12=4,BG12=6,BG12=9,BG12=11),"",31)</f>
        <v>31</v>
      </c>
      <c r="BW14" s="23">
        <v>1</v>
      </c>
      <c r="BX14" s="23">
        <v>2</v>
      </c>
      <c r="BY14" s="23">
        <v>3</v>
      </c>
      <c r="BZ14" s="23">
        <v>4</v>
      </c>
      <c r="CA14" s="23">
        <v>5</v>
      </c>
      <c r="CB14" s="23">
        <v>6</v>
      </c>
      <c r="CC14" s="23">
        <v>7</v>
      </c>
      <c r="CD14" s="23">
        <v>8</v>
      </c>
      <c r="CE14" s="23">
        <v>9</v>
      </c>
      <c r="CF14" s="23">
        <v>10</v>
      </c>
      <c r="CG14" s="23">
        <v>11</v>
      </c>
      <c r="CH14" s="23">
        <v>12</v>
      </c>
      <c r="CI14" s="23">
        <v>13</v>
      </c>
      <c r="CJ14" s="23">
        <v>14</v>
      </c>
      <c r="CK14" s="23">
        <v>15</v>
      </c>
      <c r="CL14" s="23">
        <v>16</v>
      </c>
      <c r="CM14" s="23">
        <v>17</v>
      </c>
      <c r="CN14" s="23">
        <v>18</v>
      </c>
      <c r="CO14" s="23">
        <v>19</v>
      </c>
      <c r="CP14" s="23">
        <v>20</v>
      </c>
      <c r="CQ14" s="23">
        <v>21</v>
      </c>
      <c r="CR14" s="23">
        <v>22</v>
      </c>
      <c r="CS14" s="23">
        <v>23</v>
      </c>
      <c r="CT14" s="23">
        <v>24</v>
      </c>
      <c r="CU14" s="23">
        <v>25</v>
      </c>
      <c r="CV14" s="23">
        <v>26</v>
      </c>
      <c r="CW14" s="23">
        <v>27</v>
      </c>
      <c r="CX14" s="23">
        <v>28</v>
      </c>
      <c r="CY14" s="23">
        <f>IF(CL12=2,IF(CF12/4=INT(CF12/4),29,""),29)</f>
        <v>29</v>
      </c>
      <c r="CZ14" s="23">
        <f>IF(CL12=2,"",30)</f>
        <v>30</v>
      </c>
      <c r="DA14" s="24" t="str">
        <f>IF(OR(CL12=2,CL12=4,CL12=6,CL12=9,CL12=11),"",31)</f>
        <v/>
      </c>
    </row>
    <row r="15" spans="1:105" ht="19.899999999999999" customHeight="1" x14ac:dyDescent="0.4">
      <c r="B15" s="158"/>
      <c r="C15" s="159"/>
      <c r="D15" s="159"/>
      <c r="E15" s="159"/>
      <c r="F15" s="159"/>
      <c r="G15" s="159"/>
      <c r="H15" s="160"/>
      <c r="I15" s="136" t="s">
        <v>1</v>
      </c>
      <c r="J15" s="137"/>
      <c r="K15" s="137"/>
      <c r="L15" s="138"/>
      <c r="M15" s="1" t="str">
        <f t="shared" ref="M15:AR15" si="0">IF(M14="","",TEXT(M92,"aaa"))</f>
        <v>日</v>
      </c>
      <c r="N15" s="1" t="str">
        <f t="shared" si="0"/>
        <v>月</v>
      </c>
      <c r="O15" s="1" t="str">
        <f t="shared" si="0"/>
        <v>火</v>
      </c>
      <c r="P15" s="1" t="str">
        <f t="shared" si="0"/>
        <v>水</v>
      </c>
      <c r="Q15" s="1" t="str">
        <f t="shared" si="0"/>
        <v>木</v>
      </c>
      <c r="R15" s="1" t="str">
        <f t="shared" si="0"/>
        <v>金</v>
      </c>
      <c r="S15" s="1" t="str">
        <f t="shared" si="0"/>
        <v>土</v>
      </c>
      <c r="T15" s="1" t="str">
        <f t="shared" si="0"/>
        <v>日</v>
      </c>
      <c r="U15" s="1" t="str">
        <f t="shared" si="0"/>
        <v>月</v>
      </c>
      <c r="V15" s="1" t="str">
        <f t="shared" si="0"/>
        <v>火</v>
      </c>
      <c r="W15" s="1" t="str">
        <f t="shared" si="0"/>
        <v>水</v>
      </c>
      <c r="X15" s="1" t="str">
        <f t="shared" si="0"/>
        <v>木</v>
      </c>
      <c r="Y15" s="1" t="str">
        <f t="shared" si="0"/>
        <v>金</v>
      </c>
      <c r="Z15" s="1" t="str">
        <f t="shared" si="0"/>
        <v>土</v>
      </c>
      <c r="AA15" s="1" t="str">
        <f t="shared" si="0"/>
        <v>日</v>
      </c>
      <c r="AB15" s="1" t="str">
        <f t="shared" si="0"/>
        <v>月</v>
      </c>
      <c r="AC15" s="1" t="str">
        <f t="shared" si="0"/>
        <v>火</v>
      </c>
      <c r="AD15" s="1" t="str">
        <f t="shared" si="0"/>
        <v>水</v>
      </c>
      <c r="AE15" s="1" t="str">
        <f t="shared" si="0"/>
        <v>木</v>
      </c>
      <c r="AF15" s="1" t="str">
        <f t="shared" si="0"/>
        <v>金</v>
      </c>
      <c r="AG15" s="1" t="str">
        <f t="shared" si="0"/>
        <v>土</v>
      </c>
      <c r="AH15" s="1" t="str">
        <f t="shared" si="0"/>
        <v>日</v>
      </c>
      <c r="AI15" s="1" t="str">
        <f t="shared" si="0"/>
        <v>月</v>
      </c>
      <c r="AJ15" s="1" t="str">
        <f t="shared" si="0"/>
        <v>火</v>
      </c>
      <c r="AK15" s="1" t="str">
        <f t="shared" si="0"/>
        <v>水</v>
      </c>
      <c r="AL15" s="1" t="str">
        <f t="shared" si="0"/>
        <v>木</v>
      </c>
      <c r="AM15" s="1" t="str">
        <f t="shared" si="0"/>
        <v>金</v>
      </c>
      <c r="AN15" s="1" t="str">
        <f t="shared" si="0"/>
        <v>土</v>
      </c>
      <c r="AO15" s="1" t="str">
        <f t="shared" si="0"/>
        <v/>
      </c>
      <c r="AP15" s="1" t="str">
        <f t="shared" si="0"/>
        <v/>
      </c>
      <c r="AQ15" s="1" t="str">
        <f t="shared" si="0"/>
        <v/>
      </c>
      <c r="AR15" s="1" t="str">
        <f t="shared" si="0"/>
        <v>日</v>
      </c>
      <c r="AS15" s="1" t="str">
        <f t="shared" ref="AS15:BX15" si="1">IF(AS14="","",TEXT(AS92,"aaa"))</f>
        <v>月</v>
      </c>
      <c r="AT15" s="1" t="str">
        <f t="shared" si="1"/>
        <v>火</v>
      </c>
      <c r="AU15" s="1" t="str">
        <f t="shared" si="1"/>
        <v>水</v>
      </c>
      <c r="AV15" s="1" t="str">
        <f t="shared" si="1"/>
        <v>木</v>
      </c>
      <c r="AW15" s="1" t="str">
        <f t="shared" si="1"/>
        <v>金</v>
      </c>
      <c r="AX15" s="1" t="str">
        <f t="shared" si="1"/>
        <v>土</v>
      </c>
      <c r="AY15" s="1" t="str">
        <f t="shared" si="1"/>
        <v>日</v>
      </c>
      <c r="AZ15" s="1" t="str">
        <f t="shared" si="1"/>
        <v>月</v>
      </c>
      <c r="BA15" s="1" t="str">
        <f t="shared" si="1"/>
        <v>火</v>
      </c>
      <c r="BB15" s="1" t="str">
        <f t="shared" si="1"/>
        <v>水</v>
      </c>
      <c r="BC15" s="1" t="str">
        <f t="shared" si="1"/>
        <v>木</v>
      </c>
      <c r="BD15" s="1" t="str">
        <f t="shared" si="1"/>
        <v>金</v>
      </c>
      <c r="BE15" s="1" t="str">
        <f t="shared" si="1"/>
        <v>土</v>
      </c>
      <c r="BF15" s="1" t="str">
        <f t="shared" si="1"/>
        <v>日</v>
      </c>
      <c r="BG15" s="1" t="str">
        <f t="shared" si="1"/>
        <v>月</v>
      </c>
      <c r="BH15" s="1" t="str">
        <f t="shared" si="1"/>
        <v>火</v>
      </c>
      <c r="BI15" s="1" t="str">
        <f t="shared" si="1"/>
        <v>水</v>
      </c>
      <c r="BJ15" s="1" t="str">
        <f t="shared" si="1"/>
        <v>木</v>
      </c>
      <c r="BK15" s="1" t="str">
        <f t="shared" si="1"/>
        <v>金</v>
      </c>
      <c r="BL15" s="1" t="str">
        <f t="shared" si="1"/>
        <v>土</v>
      </c>
      <c r="BM15" s="1" t="str">
        <f t="shared" si="1"/>
        <v>日</v>
      </c>
      <c r="BN15" s="1" t="str">
        <f t="shared" si="1"/>
        <v>月</v>
      </c>
      <c r="BO15" s="1" t="str">
        <f t="shared" si="1"/>
        <v>火</v>
      </c>
      <c r="BP15" s="1" t="str">
        <f t="shared" si="1"/>
        <v>水</v>
      </c>
      <c r="BQ15" s="1" t="str">
        <f t="shared" si="1"/>
        <v>木</v>
      </c>
      <c r="BR15" s="1" t="str">
        <f t="shared" si="1"/>
        <v>金</v>
      </c>
      <c r="BS15" s="1" t="str">
        <f t="shared" si="1"/>
        <v>土</v>
      </c>
      <c r="BT15" s="1" t="str">
        <f t="shared" si="1"/>
        <v>日</v>
      </c>
      <c r="BU15" s="1" t="str">
        <f t="shared" si="1"/>
        <v>月</v>
      </c>
      <c r="BV15" s="1" t="str">
        <f t="shared" si="1"/>
        <v>火</v>
      </c>
      <c r="BW15" s="1" t="str">
        <f t="shared" si="1"/>
        <v>水</v>
      </c>
      <c r="BX15" s="1" t="str">
        <f t="shared" si="1"/>
        <v>木</v>
      </c>
      <c r="BY15" s="1" t="str">
        <f t="shared" ref="BY15:DA15" si="2">IF(BY14="","",TEXT(BY92,"aaa"))</f>
        <v>金</v>
      </c>
      <c r="BZ15" s="1" t="str">
        <f t="shared" si="2"/>
        <v>土</v>
      </c>
      <c r="CA15" s="1" t="str">
        <f t="shared" si="2"/>
        <v>日</v>
      </c>
      <c r="CB15" s="1" t="str">
        <f t="shared" si="2"/>
        <v>月</v>
      </c>
      <c r="CC15" s="1" t="str">
        <f t="shared" si="2"/>
        <v>火</v>
      </c>
      <c r="CD15" s="1" t="str">
        <f t="shared" si="2"/>
        <v>水</v>
      </c>
      <c r="CE15" s="1" t="str">
        <f t="shared" si="2"/>
        <v>木</v>
      </c>
      <c r="CF15" s="1" t="str">
        <f t="shared" si="2"/>
        <v>金</v>
      </c>
      <c r="CG15" s="1" t="str">
        <f t="shared" si="2"/>
        <v>土</v>
      </c>
      <c r="CH15" s="1" t="str">
        <f t="shared" si="2"/>
        <v>日</v>
      </c>
      <c r="CI15" s="1" t="str">
        <f t="shared" si="2"/>
        <v>月</v>
      </c>
      <c r="CJ15" s="1" t="str">
        <f t="shared" si="2"/>
        <v>火</v>
      </c>
      <c r="CK15" s="1" t="str">
        <f t="shared" si="2"/>
        <v>水</v>
      </c>
      <c r="CL15" s="1" t="str">
        <f t="shared" si="2"/>
        <v>木</v>
      </c>
      <c r="CM15" s="1" t="str">
        <f t="shared" si="2"/>
        <v>金</v>
      </c>
      <c r="CN15" s="1" t="str">
        <f t="shared" si="2"/>
        <v>土</v>
      </c>
      <c r="CO15" s="1" t="str">
        <f t="shared" si="2"/>
        <v>日</v>
      </c>
      <c r="CP15" s="1" t="str">
        <f t="shared" si="2"/>
        <v>月</v>
      </c>
      <c r="CQ15" s="1" t="str">
        <f t="shared" si="2"/>
        <v>火</v>
      </c>
      <c r="CR15" s="1" t="str">
        <f t="shared" si="2"/>
        <v>水</v>
      </c>
      <c r="CS15" s="1" t="str">
        <f t="shared" si="2"/>
        <v>木</v>
      </c>
      <c r="CT15" s="1" t="str">
        <f t="shared" si="2"/>
        <v>金</v>
      </c>
      <c r="CU15" s="1" t="str">
        <f t="shared" si="2"/>
        <v>土</v>
      </c>
      <c r="CV15" s="1" t="str">
        <f t="shared" si="2"/>
        <v>日</v>
      </c>
      <c r="CW15" s="1" t="str">
        <f t="shared" si="2"/>
        <v>月</v>
      </c>
      <c r="CX15" s="1" t="str">
        <f t="shared" si="2"/>
        <v>火</v>
      </c>
      <c r="CY15" s="1" t="str">
        <f t="shared" si="2"/>
        <v>水</v>
      </c>
      <c r="CZ15" s="1" t="str">
        <f t="shared" si="2"/>
        <v>木</v>
      </c>
      <c r="DA15" s="45" t="str">
        <f t="shared" si="2"/>
        <v/>
      </c>
    </row>
    <row r="16" spans="1:105" ht="19.899999999999999" customHeight="1" x14ac:dyDescent="0.4">
      <c r="B16" s="155" t="s">
        <v>0</v>
      </c>
      <c r="C16" s="156"/>
      <c r="D16" s="161" t="s">
        <v>9</v>
      </c>
      <c r="E16" s="161"/>
      <c r="F16" s="161"/>
      <c r="G16" s="161"/>
      <c r="H16" s="161"/>
      <c r="I16" s="136" t="s">
        <v>10</v>
      </c>
      <c r="J16" s="137"/>
      <c r="K16" s="137"/>
      <c r="L16" s="138"/>
      <c r="M16" s="149" t="s">
        <v>8</v>
      </c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1"/>
      <c r="AR16" s="136" t="s">
        <v>8</v>
      </c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8"/>
      <c r="BW16" s="136" t="s">
        <v>8</v>
      </c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7"/>
      <c r="CT16" s="137"/>
      <c r="CU16" s="137"/>
      <c r="CV16" s="137"/>
      <c r="CW16" s="137"/>
      <c r="CX16" s="137"/>
      <c r="CY16" s="137"/>
      <c r="CZ16" s="137"/>
      <c r="DA16" s="139"/>
    </row>
    <row r="17" spans="2:105" ht="19.899999999999999" customHeight="1" x14ac:dyDescent="0.4">
      <c r="B17" s="157"/>
      <c r="C17" s="153"/>
      <c r="D17" s="118"/>
      <c r="E17" s="118"/>
      <c r="F17" s="118"/>
      <c r="G17" s="118"/>
      <c r="H17" s="118"/>
      <c r="I17" s="152"/>
      <c r="J17" s="152"/>
      <c r="K17" s="152"/>
      <c r="L17" s="153"/>
      <c r="M17" s="9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1"/>
      <c r="AR17" s="9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1"/>
      <c r="BW17" s="9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25"/>
    </row>
    <row r="18" spans="2:105" ht="19.899999999999999" customHeight="1" x14ac:dyDescent="0.4">
      <c r="B18" s="157"/>
      <c r="C18" s="153"/>
      <c r="D18" s="118"/>
      <c r="E18" s="118"/>
      <c r="F18" s="118"/>
      <c r="G18" s="118"/>
      <c r="H18" s="118"/>
      <c r="I18" s="119"/>
      <c r="J18" s="119"/>
      <c r="K18" s="119"/>
      <c r="L18" s="120"/>
      <c r="M18" s="9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1"/>
      <c r="AR18" s="9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1"/>
      <c r="BW18" s="9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25"/>
    </row>
    <row r="19" spans="2:105" ht="19.899999999999999" customHeight="1" x14ac:dyDescent="0.4">
      <c r="B19" s="157"/>
      <c r="C19" s="153"/>
      <c r="D19" s="118"/>
      <c r="E19" s="118"/>
      <c r="F19" s="118"/>
      <c r="G19" s="118"/>
      <c r="H19" s="118"/>
      <c r="I19" s="119"/>
      <c r="J19" s="119"/>
      <c r="K19" s="119"/>
      <c r="L19" s="120"/>
      <c r="M19" s="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1"/>
      <c r="AR19" s="9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1"/>
      <c r="BW19" s="9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25"/>
    </row>
    <row r="20" spans="2:105" ht="19.899999999999999" customHeight="1" x14ac:dyDescent="0.4">
      <c r="B20" s="157"/>
      <c r="C20" s="153"/>
      <c r="D20" s="118"/>
      <c r="E20" s="118"/>
      <c r="F20" s="118"/>
      <c r="G20" s="118"/>
      <c r="H20" s="118"/>
      <c r="I20" s="119"/>
      <c r="J20" s="119"/>
      <c r="K20" s="119"/>
      <c r="L20" s="120"/>
      <c r="M20" s="9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1"/>
      <c r="AR20" s="9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1"/>
      <c r="BW20" s="9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25"/>
    </row>
    <row r="21" spans="2:105" ht="19.899999999999999" customHeight="1" x14ac:dyDescent="0.4">
      <c r="B21" s="157"/>
      <c r="C21" s="153"/>
      <c r="D21" s="118"/>
      <c r="E21" s="118"/>
      <c r="F21" s="118"/>
      <c r="G21" s="118"/>
      <c r="H21" s="118"/>
      <c r="I21" s="119"/>
      <c r="J21" s="119"/>
      <c r="K21" s="119"/>
      <c r="L21" s="120"/>
      <c r="M21" s="9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1"/>
      <c r="AR21" s="9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1"/>
      <c r="BW21" s="9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25"/>
    </row>
    <row r="22" spans="2:105" ht="19.899999999999999" customHeight="1" x14ac:dyDescent="0.4">
      <c r="B22" s="157"/>
      <c r="C22" s="153"/>
      <c r="D22" s="118"/>
      <c r="E22" s="118"/>
      <c r="F22" s="118"/>
      <c r="G22" s="118"/>
      <c r="H22" s="118"/>
      <c r="I22" s="119"/>
      <c r="J22" s="119"/>
      <c r="K22" s="119"/>
      <c r="L22" s="120"/>
      <c r="M22" s="9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1"/>
      <c r="AR22" s="9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1"/>
      <c r="BW22" s="9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25"/>
    </row>
    <row r="23" spans="2:105" ht="19.899999999999999" customHeight="1" x14ac:dyDescent="0.4">
      <c r="B23" s="157"/>
      <c r="C23" s="153"/>
      <c r="D23" s="118"/>
      <c r="E23" s="118"/>
      <c r="F23" s="118"/>
      <c r="G23" s="118"/>
      <c r="H23" s="118"/>
      <c r="I23" s="119"/>
      <c r="J23" s="119"/>
      <c r="K23" s="119"/>
      <c r="L23" s="120"/>
      <c r="M23" s="9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1"/>
      <c r="AR23" s="9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1"/>
      <c r="BW23" s="9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25"/>
    </row>
    <row r="24" spans="2:105" ht="19.899999999999999" customHeight="1" x14ac:dyDescent="0.4">
      <c r="B24" s="157"/>
      <c r="C24" s="153"/>
      <c r="D24" s="118"/>
      <c r="E24" s="118"/>
      <c r="F24" s="118"/>
      <c r="G24" s="118"/>
      <c r="H24" s="118"/>
      <c r="I24" s="119"/>
      <c r="J24" s="119"/>
      <c r="K24" s="119"/>
      <c r="L24" s="120"/>
      <c r="M24" s="9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1"/>
      <c r="AR24" s="9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1"/>
      <c r="BW24" s="9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25"/>
    </row>
    <row r="25" spans="2:105" ht="19.899999999999999" customHeight="1" x14ac:dyDescent="0.4">
      <c r="B25" s="157"/>
      <c r="C25" s="153"/>
      <c r="D25" s="118"/>
      <c r="E25" s="118"/>
      <c r="F25" s="118"/>
      <c r="G25" s="118"/>
      <c r="H25" s="118"/>
      <c r="I25" s="119"/>
      <c r="J25" s="119"/>
      <c r="K25" s="119"/>
      <c r="L25" s="120"/>
      <c r="M25" s="9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1"/>
      <c r="AR25" s="9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1"/>
      <c r="BW25" s="9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25"/>
    </row>
    <row r="26" spans="2:105" ht="19.899999999999999" customHeight="1" x14ac:dyDescent="0.4">
      <c r="B26" s="157"/>
      <c r="C26" s="153"/>
      <c r="D26" s="118"/>
      <c r="E26" s="118"/>
      <c r="F26" s="118"/>
      <c r="G26" s="118"/>
      <c r="H26" s="118"/>
      <c r="I26" s="119"/>
      <c r="J26" s="119"/>
      <c r="K26" s="119"/>
      <c r="L26" s="120"/>
      <c r="M26" s="9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1"/>
      <c r="AR26" s="9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1"/>
      <c r="BW26" s="9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25"/>
    </row>
    <row r="27" spans="2:105" ht="19.899999999999999" customHeight="1" x14ac:dyDescent="0.4">
      <c r="B27" s="157"/>
      <c r="C27" s="153"/>
      <c r="D27" s="118"/>
      <c r="E27" s="118"/>
      <c r="F27" s="118"/>
      <c r="G27" s="118"/>
      <c r="H27" s="118"/>
      <c r="I27" s="119"/>
      <c r="J27" s="119"/>
      <c r="K27" s="119"/>
      <c r="L27" s="120"/>
      <c r="M27" s="9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1"/>
      <c r="AR27" s="9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1"/>
      <c r="BW27" s="9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25"/>
    </row>
    <row r="28" spans="2:105" ht="19.899999999999999" customHeight="1" x14ac:dyDescent="0.4">
      <c r="B28" s="157"/>
      <c r="C28" s="153"/>
      <c r="D28" s="118"/>
      <c r="E28" s="118"/>
      <c r="F28" s="118"/>
      <c r="G28" s="118"/>
      <c r="H28" s="118"/>
      <c r="I28" s="119"/>
      <c r="J28" s="119"/>
      <c r="K28" s="119"/>
      <c r="L28" s="120"/>
      <c r="M28" s="9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1"/>
      <c r="AR28" s="9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1"/>
      <c r="BW28" s="9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25"/>
    </row>
    <row r="29" spans="2:105" ht="19.899999999999999" customHeight="1" x14ac:dyDescent="0.4">
      <c r="B29" s="157"/>
      <c r="C29" s="153"/>
      <c r="D29" s="118"/>
      <c r="E29" s="118"/>
      <c r="F29" s="118"/>
      <c r="G29" s="118"/>
      <c r="H29" s="118"/>
      <c r="I29" s="119"/>
      <c r="J29" s="119"/>
      <c r="K29" s="119"/>
      <c r="L29" s="120"/>
      <c r="M29" s="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1"/>
      <c r="AR29" s="9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1"/>
      <c r="BW29" s="9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25"/>
    </row>
    <row r="30" spans="2:105" ht="19.899999999999999" customHeight="1" x14ac:dyDescent="0.4">
      <c r="B30" s="157"/>
      <c r="C30" s="153"/>
      <c r="D30" s="118"/>
      <c r="E30" s="118"/>
      <c r="F30" s="118"/>
      <c r="G30" s="118"/>
      <c r="H30" s="118"/>
      <c r="I30" s="119"/>
      <c r="J30" s="119"/>
      <c r="K30" s="119"/>
      <c r="L30" s="120"/>
      <c r="M30" s="9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1"/>
      <c r="AR30" s="9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1"/>
      <c r="BW30" s="9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25"/>
    </row>
    <row r="31" spans="2:105" ht="19.899999999999999" customHeight="1" x14ac:dyDescent="0.4">
      <c r="B31" s="157"/>
      <c r="C31" s="153"/>
      <c r="D31" s="118"/>
      <c r="E31" s="118"/>
      <c r="F31" s="118"/>
      <c r="G31" s="118"/>
      <c r="H31" s="118"/>
      <c r="I31" s="119"/>
      <c r="J31" s="119"/>
      <c r="K31" s="119"/>
      <c r="L31" s="120"/>
      <c r="M31" s="9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1"/>
      <c r="AR31" s="9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1"/>
      <c r="BW31" s="9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25"/>
    </row>
    <row r="32" spans="2:105" ht="19.899999999999999" customHeight="1" x14ac:dyDescent="0.4">
      <c r="B32" s="157"/>
      <c r="C32" s="153"/>
      <c r="D32" s="118"/>
      <c r="E32" s="118"/>
      <c r="F32" s="118"/>
      <c r="G32" s="118"/>
      <c r="H32" s="118"/>
      <c r="I32" s="119"/>
      <c r="J32" s="119"/>
      <c r="K32" s="119"/>
      <c r="L32" s="120"/>
      <c r="M32" s="9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1"/>
      <c r="AR32" s="9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1"/>
      <c r="BW32" s="9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25"/>
    </row>
    <row r="33" spans="2:106" ht="19.899999999999999" customHeight="1" x14ac:dyDescent="0.4">
      <c r="B33" s="157"/>
      <c r="C33" s="153"/>
      <c r="D33" s="118"/>
      <c r="E33" s="118"/>
      <c r="F33" s="118"/>
      <c r="G33" s="118"/>
      <c r="H33" s="118"/>
      <c r="I33" s="119"/>
      <c r="J33" s="119"/>
      <c r="K33" s="119"/>
      <c r="L33" s="120"/>
      <c r="M33" s="9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1"/>
      <c r="AR33" s="9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1"/>
      <c r="BW33" s="9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25"/>
    </row>
    <row r="34" spans="2:106" ht="19.899999999999999" customHeight="1" x14ac:dyDescent="0.4">
      <c r="B34" s="157"/>
      <c r="C34" s="153"/>
      <c r="D34" s="118"/>
      <c r="E34" s="118"/>
      <c r="F34" s="118"/>
      <c r="G34" s="118"/>
      <c r="H34" s="118"/>
      <c r="I34" s="119"/>
      <c r="J34" s="119"/>
      <c r="K34" s="119"/>
      <c r="L34" s="120"/>
      <c r="M34" s="9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1"/>
      <c r="AR34" s="9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1"/>
      <c r="BW34" s="9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25"/>
    </row>
    <row r="35" spans="2:106" ht="19.899999999999999" customHeight="1" x14ac:dyDescent="0.4">
      <c r="B35" s="157"/>
      <c r="C35" s="153"/>
      <c r="D35" s="118"/>
      <c r="E35" s="118"/>
      <c r="F35" s="118"/>
      <c r="G35" s="118"/>
      <c r="H35" s="118"/>
      <c r="I35" s="119"/>
      <c r="J35" s="119"/>
      <c r="K35" s="119"/>
      <c r="L35" s="120"/>
      <c r="M35" s="9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1"/>
      <c r="AR35" s="9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1"/>
      <c r="BW35" s="9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25"/>
    </row>
    <row r="36" spans="2:106" ht="19.899999999999999" customHeight="1" x14ac:dyDescent="0.4">
      <c r="B36" s="157"/>
      <c r="C36" s="153"/>
      <c r="D36" s="118"/>
      <c r="E36" s="118"/>
      <c r="F36" s="118"/>
      <c r="G36" s="118"/>
      <c r="H36" s="118"/>
      <c r="I36" s="119"/>
      <c r="J36" s="119"/>
      <c r="K36" s="119"/>
      <c r="L36" s="120"/>
      <c r="M36" s="9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1"/>
      <c r="AR36" s="9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1"/>
      <c r="BW36" s="9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25"/>
    </row>
    <row r="37" spans="2:106" ht="19.899999999999999" customHeight="1" x14ac:dyDescent="0.4">
      <c r="B37" s="157"/>
      <c r="C37" s="153"/>
      <c r="D37" s="118"/>
      <c r="E37" s="118"/>
      <c r="F37" s="118"/>
      <c r="G37" s="118"/>
      <c r="H37" s="118"/>
      <c r="I37" s="119"/>
      <c r="J37" s="119"/>
      <c r="K37" s="119"/>
      <c r="L37" s="120"/>
      <c r="M37" s="9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1"/>
      <c r="AR37" s="9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1"/>
      <c r="BW37" s="9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25"/>
    </row>
    <row r="38" spans="2:106" ht="19.899999999999999" customHeight="1" x14ac:dyDescent="0.4">
      <c r="B38" s="157"/>
      <c r="C38" s="153"/>
      <c r="D38" s="118"/>
      <c r="E38" s="118"/>
      <c r="F38" s="118"/>
      <c r="G38" s="118"/>
      <c r="H38" s="118"/>
      <c r="I38" s="119"/>
      <c r="J38" s="119"/>
      <c r="K38" s="119"/>
      <c r="L38" s="120"/>
      <c r="M38" s="9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1"/>
      <c r="AR38" s="9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1"/>
      <c r="BW38" s="9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25"/>
    </row>
    <row r="39" spans="2:106" ht="19.899999999999999" customHeight="1" x14ac:dyDescent="0.4">
      <c r="B39" s="157"/>
      <c r="C39" s="153"/>
      <c r="D39" s="118"/>
      <c r="E39" s="118"/>
      <c r="F39" s="118"/>
      <c r="G39" s="118"/>
      <c r="H39" s="118"/>
      <c r="I39" s="119"/>
      <c r="J39" s="119"/>
      <c r="K39" s="119"/>
      <c r="L39" s="120"/>
      <c r="M39" s="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1"/>
      <c r="AR39" s="9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1"/>
      <c r="BW39" s="9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25"/>
    </row>
    <row r="40" spans="2:106" ht="19.899999999999999" customHeight="1" x14ac:dyDescent="0.4">
      <c r="B40" s="157"/>
      <c r="C40" s="153"/>
      <c r="D40" s="118"/>
      <c r="E40" s="118"/>
      <c r="F40" s="118"/>
      <c r="G40" s="118"/>
      <c r="H40" s="118"/>
      <c r="I40" s="119"/>
      <c r="J40" s="119"/>
      <c r="K40" s="119"/>
      <c r="L40" s="120"/>
      <c r="M40" s="9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1"/>
      <c r="AR40" s="9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1"/>
      <c r="BW40" s="9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25"/>
    </row>
    <row r="41" spans="2:106" ht="19.899999999999999" customHeight="1" x14ac:dyDescent="0.4">
      <c r="B41" s="157"/>
      <c r="C41" s="153"/>
      <c r="D41" s="118"/>
      <c r="E41" s="118"/>
      <c r="F41" s="118"/>
      <c r="G41" s="118"/>
      <c r="H41" s="118"/>
      <c r="I41" s="119"/>
      <c r="J41" s="119"/>
      <c r="K41" s="119"/>
      <c r="L41" s="120"/>
      <c r="M41" s="9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1"/>
      <c r="AR41" s="9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1"/>
      <c r="BW41" s="9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25"/>
    </row>
    <row r="42" spans="2:106" ht="19.899999999999999" customHeight="1" x14ac:dyDescent="0.4">
      <c r="B42" s="157"/>
      <c r="C42" s="153"/>
      <c r="D42" s="154"/>
      <c r="E42" s="119"/>
      <c r="F42" s="119"/>
      <c r="G42" s="119"/>
      <c r="H42" s="120"/>
      <c r="I42" s="154"/>
      <c r="J42" s="119"/>
      <c r="K42" s="119"/>
      <c r="L42" s="120"/>
      <c r="M42" s="9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1"/>
      <c r="AR42" s="9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1"/>
      <c r="BW42" s="9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25"/>
    </row>
    <row r="43" spans="2:106" ht="19.899999999999999" customHeight="1" x14ac:dyDescent="0.4">
      <c r="B43" s="157"/>
      <c r="C43" s="153"/>
      <c r="D43" s="154"/>
      <c r="E43" s="119"/>
      <c r="F43" s="119"/>
      <c r="G43" s="119"/>
      <c r="H43" s="120"/>
      <c r="I43" s="154"/>
      <c r="J43" s="119"/>
      <c r="K43" s="119"/>
      <c r="L43" s="120"/>
      <c r="M43" s="9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1"/>
      <c r="AR43" s="9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1"/>
      <c r="BW43" s="9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25"/>
    </row>
    <row r="44" spans="2:106" ht="19.899999999999999" customHeight="1" x14ac:dyDescent="0.4">
      <c r="B44" s="157"/>
      <c r="C44" s="153"/>
      <c r="D44" s="154"/>
      <c r="E44" s="119"/>
      <c r="F44" s="119"/>
      <c r="G44" s="119"/>
      <c r="H44" s="120"/>
      <c r="I44" s="154"/>
      <c r="J44" s="119"/>
      <c r="K44" s="119"/>
      <c r="L44" s="120"/>
      <c r="M44" s="9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1"/>
      <c r="AR44" s="9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1"/>
      <c r="BW44" s="9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25"/>
    </row>
    <row r="45" spans="2:106" ht="19.899999999999999" customHeight="1" x14ac:dyDescent="0.4">
      <c r="B45" s="157"/>
      <c r="C45" s="153"/>
      <c r="D45" s="154"/>
      <c r="E45" s="119"/>
      <c r="F45" s="119"/>
      <c r="G45" s="119"/>
      <c r="H45" s="120"/>
      <c r="I45" s="154"/>
      <c r="J45" s="119"/>
      <c r="K45" s="119"/>
      <c r="L45" s="120"/>
      <c r="M45" s="9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1"/>
      <c r="AR45" s="9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1"/>
      <c r="BW45" s="9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25"/>
    </row>
    <row r="46" spans="2:106" ht="19.899999999999999" customHeight="1" x14ac:dyDescent="0.4">
      <c r="B46" s="157"/>
      <c r="C46" s="153"/>
      <c r="D46" s="118"/>
      <c r="E46" s="118"/>
      <c r="F46" s="118"/>
      <c r="G46" s="118"/>
      <c r="H46" s="118"/>
      <c r="I46" s="119"/>
      <c r="J46" s="119"/>
      <c r="K46" s="119"/>
      <c r="L46" s="120"/>
      <c r="M46" s="9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1"/>
      <c r="AR46" s="9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1"/>
      <c r="BW46" s="9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25"/>
    </row>
    <row r="47" spans="2:106" ht="19.899999999999999" customHeight="1" x14ac:dyDescent="0.4">
      <c r="B47" s="157"/>
      <c r="C47" s="153"/>
      <c r="D47" s="118"/>
      <c r="E47" s="118"/>
      <c r="F47" s="118"/>
      <c r="G47" s="118"/>
      <c r="H47" s="118"/>
      <c r="I47" s="119"/>
      <c r="J47" s="119"/>
      <c r="K47" s="119"/>
      <c r="L47" s="120"/>
      <c r="M47" s="9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1"/>
      <c r="AR47" s="9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1"/>
      <c r="BW47" s="9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25"/>
    </row>
    <row r="48" spans="2:106" ht="19.899999999999999" customHeight="1" x14ac:dyDescent="0.4">
      <c r="B48" s="163" t="s">
        <v>12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5"/>
      <c r="M48" s="115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43"/>
      <c r="AR48" s="115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43"/>
      <c r="BW48" s="115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40"/>
      <c r="DB48" s="21"/>
    </row>
    <row r="49" spans="2:106" ht="19.899999999999999" customHeight="1" x14ac:dyDescent="0.4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8"/>
      <c r="M49" s="116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44"/>
      <c r="AR49" s="116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44"/>
      <c r="BW49" s="116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41"/>
      <c r="DB49" s="21"/>
    </row>
    <row r="50" spans="2:106" ht="19.899999999999999" customHeight="1" x14ac:dyDescent="0.4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8"/>
      <c r="M50" s="116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44"/>
      <c r="AR50" s="116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44"/>
      <c r="BW50" s="116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U50" s="113"/>
      <c r="CV50" s="113"/>
      <c r="CW50" s="113"/>
      <c r="CX50" s="113"/>
      <c r="CY50" s="113"/>
      <c r="CZ50" s="113"/>
      <c r="DA50" s="141"/>
      <c r="DB50" s="21"/>
    </row>
    <row r="51" spans="2:106" ht="169.15" customHeight="1" thickBot="1" x14ac:dyDescent="0.45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1"/>
      <c r="M51" s="117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45"/>
      <c r="AR51" s="117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45"/>
      <c r="BW51" s="117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42"/>
      <c r="DB51" s="21"/>
    </row>
    <row r="52" spans="2:106" ht="42" customHeight="1" thickBot="1" x14ac:dyDescent="0.45">
      <c r="B52" s="22" t="s">
        <v>37</v>
      </c>
      <c r="BA52" s="110"/>
      <c r="BB52" s="111"/>
      <c r="BC52" s="111"/>
      <c r="BD52" s="111"/>
      <c r="BE52" s="111"/>
      <c r="BF52" s="111"/>
      <c r="BG52" s="111"/>
      <c r="BH52" s="111"/>
      <c r="BI52" s="111"/>
      <c r="BJ52" s="146" t="s">
        <v>22</v>
      </c>
      <c r="BK52" s="147"/>
      <c r="BL52" s="147"/>
      <c r="BM52" s="147"/>
      <c r="BN52" s="147"/>
      <c r="BO52" s="147"/>
      <c r="BP52" s="147"/>
      <c r="BQ52" s="147"/>
      <c r="BR52" s="147"/>
      <c r="BS52" s="147"/>
      <c r="BT52" s="148"/>
      <c r="BU52" s="146" t="s">
        <v>21</v>
      </c>
      <c r="BV52" s="147"/>
      <c r="BW52" s="147"/>
      <c r="BX52" s="147"/>
      <c r="BY52" s="147"/>
      <c r="BZ52" s="147"/>
      <c r="CA52" s="147"/>
      <c r="CB52" s="147"/>
      <c r="CC52" s="147"/>
      <c r="CD52" s="147"/>
      <c r="CE52" s="148"/>
      <c r="CF52" s="104" t="s">
        <v>23</v>
      </c>
      <c r="CG52" s="105"/>
      <c r="CH52" s="105"/>
      <c r="CI52" s="105"/>
      <c r="CJ52" s="105"/>
      <c r="CK52" s="105"/>
      <c r="CL52" s="105"/>
      <c r="CM52" s="105"/>
      <c r="CN52" s="106"/>
      <c r="CO52" s="107" t="s">
        <v>30</v>
      </c>
      <c r="CP52" s="108"/>
      <c r="CQ52" s="108"/>
      <c r="CR52" s="108"/>
      <c r="CS52" s="108"/>
      <c r="CT52" s="108"/>
      <c r="CU52" s="108"/>
      <c r="CV52" s="108"/>
      <c r="CW52" s="108"/>
      <c r="CX52" s="109"/>
    </row>
    <row r="53" spans="2:106" ht="42" customHeight="1" thickTop="1" x14ac:dyDescent="0.4">
      <c r="B53" s="22" t="s">
        <v>35</v>
      </c>
      <c r="BA53" s="93" t="str">
        <f>V12&amp;"年"&amp;AB12&amp;"月"</f>
        <v>2026年2月</v>
      </c>
      <c r="BB53" s="90"/>
      <c r="BC53" s="90"/>
      <c r="BD53" s="90"/>
      <c r="BE53" s="90"/>
      <c r="BF53" s="90"/>
      <c r="BG53" s="90"/>
      <c r="BH53" s="90"/>
      <c r="BI53" s="90"/>
      <c r="BJ53" s="90">
        <f>COUNTIF(M68:AQ68,"B")</f>
        <v>26</v>
      </c>
      <c r="BK53" s="90"/>
      <c r="BL53" s="90"/>
      <c r="BM53" s="90"/>
      <c r="BN53" s="90"/>
      <c r="BO53" s="90"/>
      <c r="BP53" s="90"/>
      <c r="BQ53" s="90"/>
      <c r="BR53" s="90"/>
      <c r="BS53" s="90" t="s">
        <v>14</v>
      </c>
      <c r="BT53" s="90"/>
      <c r="BU53" s="90">
        <f>COUNTIF(M48:AQ51,"現場閉所予定日")</f>
        <v>0</v>
      </c>
      <c r="BV53" s="90"/>
      <c r="BW53" s="90"/>
      <c r="BX53" s="90"/>
      <c r="BY53" s="90"/>
      <c r="BZ53" s="90"/>
      <c r="CA53" s="90"/>
      <c r="CB53" s="90"/>
      <c r="CC53" s="90"/>
      <c r="CD53" s="87" t="s">
        <v>14</v>
      </c>
      <c r="CE53" s="87"/>
      <c r="CF53" s="90">
        <f>COUNTIF(M69:AQ69,"C")</f>
        <v>7</v>
      </c>
      <c r="CG53" s="90"/>
      <c r="CH53" s="90"/>
      <c r="CI53" s="90"/>
      <c r="CJ53" s="90"/>
      <c r="CK53" s="90"/>
      <c r="CL53" s="90"/>
      <c r="CM53" s="90" t="s">
        <v>14</v>
      </c>
      <c r="CN53" s="95"/>
      <c r="CO53" s="98" t="str">
        <f>IF(CF53&lt;=BU53,IF(BJ53=0,"-","達成予定"),"未達")</f>
        <v>未達</v>
      </c>
      <c r="CP53" s="99"/>
      <c r="CQ53" s="99"/>
      <c r="CR53" s="99"/>
      <c r="CS53" s="99"/>
      <c r="CT53" s="99"/>
      <c r="CU53" s="99"/>
      <c r="CV53" s="99"/>
      <c r="CW53" s="99"/>
      <c r="CX53" s="100"/>
    </row>
    <row r="54" spans="2:106" ht="42" customHeight="1" x14ac:dyDescent="0.4">
      <c r="BA54" s="94" t="str">
        <f>BA12&amp;"年"&amp;BG12&amp;"月"</f>
        <v>2026年3月</v>
      </c>
      <c r="BB54" s="91"/>
      <c r="BC54" s="91"/>
      <c r="BD54" s="91"/>
      <c r="BE54" s="91"/>
      <c r="BF54" s="91"/>
      <c r="BG54" s="91"/>
      <c r="BH54" s="91"/>
      <c r="BI54" s="91"/>
      <c r="BJ54" s="90">
        <f>COUNTIF(AR68:BV68,"B")</f>
        <v>31</v>
      </c>
      <c r="BK54" s="90"/>
      <c r="BL54" s="90"/>
      <c r="BM54" s="90"/>
      <c r="BN54" s="90"/>
      <c r="BO54" s="90"/>
      <c r="BP54" s="90"/>
      <c r="BQ54" s="90"/>
      <c r="BR54" s="90"/>
      <c r="BS54" s="91" t="s">
        <v>14</v>
      </c>
      <c r="BT54" s="91"/>
      <c r="BU54" s="90">
        <f t="shared" ref="BU54:BU55" si="3">COUNTIF(M49:AQ52,"現場閉所予定日")</f>
        <v>0</v>
      </c>
      <c r="BV54" s="90"/>
      <c r="BW54" s="90"/>
      <c r="BX54" s="90"/>
      <c r="BY54" s="90"/>
      <c r="BZ54" s="90"/>
      <c r="CA54" s="90"/>
      <c r="CB54" s="90"/>
      <c r="CC54" s="90"/>
      <c r="CD54" s="88" t="s">
        <v>14</v>
      </c>
      <c r="CE54" s="88"/>
      <c r="CF54" s="90">
        <f>COUNTIF(AR69:BV69,"C")</f>
        <v>9</v>
      </c>
      <c r="CG54" s="90"/>
      <c r="CH54" s="90"/>
      <c r="CI54" s="90"/>
      <c r="CJ54" s="90"/>
      <c r="CK54" s="90"/>
      <c r="CL54" s="90"/>
      <c r="CM54" s="91" t="s">
        <v>14</v>
      </c>
      <c r="CN54" s="96"/>
      <c r="CO54" s="98" t="str">
        <f>IF(CF54&lt;=BU54,IF(BJ54=0,"-","達成予定"),"未達")</f>
        <v>未達</v>
      </c>
      <c r="CP54" s="99"/>
      <c r="CQ54" s="99"/>
      <c r="CR54" s="99"/>
      <c r="CS54" s="99"/>
      <c r="CT54" s="99"/>
      <c r="CU54" s="99"/>
      <c r="CV54" s="99"/>
      <c r="CW54" s="99"/>
      <c r="CX54" s="100"/>
    </row>
    <row r="55" spans="2:106" ht="42" customHeight="1" thickBot="1" x14ac:dyDescent="0.45">
      <c r="BA55" s="85" t="str">
        <f>CF12&amp;"年"&amp;CL12&amp;"月"</f>
        <v>2026年4月</v>
      </c>
      <c r="BB55" s="86"/>
      <c r="BC55" s="86"/>
      <c r="BD55" s="86"/>
      <c r="BE55" s="86"/>
      <c r="BF55" s="86"/>
      <c r="BG55" s="86"/>
      <c r="BH55" s="86"/>
      <c r="BI55" s="86"/>
      <c r="BJ55" s="92">
        <f>COUNTIF(BW68:DA68,"B")</f>
        <v>28</v>
      </c>
      <c r="BK55" s="92"/>
      <c r="BL55" s="92"/>
      <c r="BM55" s="92"/>
      <c r="BN55" s="92"/>
      <c r="BO55" s="92"/>
      <c r="BP55" s="92"/>
      <c r="BQ55" s="92"/>
      <c r="BR55" s="92"/>
      <c r="BS55" s="86" t="s">
        <v>14</v>
      </c>
      <c r="BT55" s="86"/>
      <c r="BU55" s="92">
        <f t="shared" si="3"/>
        <v>0</v>
      </c>
      <c r="BV55" s="92"/>
      <c r="BW55" s="92"/>
      <c r="BX55" s="92"/>
      <c r="BY55" s="92"/>
      <c r="BZ55" s="92"/>
      <c r="CA55" s="92"/>
      <c r="CB55" s="92"/>
      <c r="CC55" s="92"/>
      <c r="CD55" s="89" t="s">
        <v>14</v>
      </c>
      <c r="CE55" s="89"/>
      <c r="CF55" s="92">
        <f>COUNTIF(BW69:DA69,"C")</f>
        <v>8</v>
      </c>
      <c r="CG55" s="92"/>
      <c r="CH55" s="92"/>
      <c r="CI55" s="92"/>
      <c r="CJ55" s="92"/>
      <c r="CK55" s="92"/>
      <c r="CL55" s="92"/>
      <c r="CM55" s="86" t="s">
        <v>14</v>
      </c>
      <c r="CN55" s="97"/>
      <c r="CO55" s="101" t="str">
        <f>IF(CF55&lt;=BU55,IF(BJ55=0,"-","達成予定"),"未達")</f>
        <v>未達</v>
      </c>
      <c r="CP55" s="102"/>
      <c r="CQ55" s="102"/>
      <c r="CR55" s="102"/>
      <c r="CS55" s="102"/>
      <c r="CT55" s="102"/>
      <c r="CU55" s="102"/>
      <c r="CV55" s="102"/>
      <c r="CW55" s="102"/>
      <c r="CX55" s="103"/>
    </row>
    <row r="56" spans="2:106" ht="42" customHeight="1" thickTop="1" thickBot="1" x14ac:dyDescent="0.45">
      <c r="BA56" s="82" t="s">
        <v>24</v>
      </c>
      <c r="BB56" s="83"/>
      <c r="BC56" s="83"/>
      <c r="BD56" s="83"/>
      <c r="BE56" s="83"/>
      <c r="BF56" s="83"/>
      <c r="BG56" s="83"/>
      <c r="BH56" s="83"/>
      <c r="BI56" s="83"/>
      <c r="BJ56" s="84">
        <f>SUM(BJ53:BR55)</f>
        <v>85</v>
      </c>
      <c r="BK56" s="84"/>
      <c r="BL56" s="84"/>
      <c r="BM56" s="84"/>
      <c r="BN56" s="84"/>
      <c r="BO56" s="84"/>
      <c r="BP56" s="84"/>
      <c r="BQ56" s="84"/>
      <c r="BR56" s="84"/>
      <c r="BS56" s="84" t="s">
        <v>14</v>
      </c>
      <c r="BT56" s="84"/>
      <c r="BU56" s="84">
        <f>SUM(BU53:CC55)</f>
        <v>0</v>
      </c>
      <c r="BV56" s="84"/>
      <c r="BW56" s="84"/>
      <c r="BX56" s="84"/>
      <c r="BY56" s="84"/>
      <c r="BZ56" s="84"/>
      <c r="CA56" s="84"/>
      <c r="CB56" s="84"/>
      <c r="CC56" s="84"/>
      <c r="CD56" s="83" t="s">
        <v>14</v>
      </c>
      <c r="CE56" s="83"/>
      <c r="CF56" s="76"/>
      <c r="CG56" s="76"/>
      <c r="CH56" s="76"/>
      <c r="CI56" s="76"/>
      <c r="CJ56" s="76"/>
      <c r="CK56" s="76"/>
      <c r="CL56" s="76"/>
      <c r="CM56" s="76"/>
      <c r="CN56" s="77"/>
      <c r="CO56" s="20"/>
      <c r="CP56" s="20"/>
      <c r="CQ56" s="20"/>
    </row>
    <row r="57" spans="2:106" ht="42" customHeight="1" thickBot="1" x14ac:dyDescent="0.45">
      <c r="BA57" s="69" t="s">
        <v>25</v>
      </c>
      <c r="BB57" s="70"/>
      <c r="BC57" s="70"/>
      <c r="BD57" s="70"/>
      <c r="BE57" s="70"/>
      <c r="BF57" s="70"/>
      <c r="BG57" s="70"/>
      <c r="BH57" s="70"/>
      <c r="BI57" s="70"/>
      <c r="BJ57" s="78">
        <f>リスト!C1</f>
        <v>85</v>
      </c>
      <c r="BK57" s="78"/>
      <c r="BL57" s="78"/>
      <c r="BM57" s="78"/>
      <c r="BN57" s="78"/>
      <c r="BO57" s="78"/>
      <c r="BP57" s="78"/>
      <c r="BQ57" s="78"/>
      <c r="BR57" s="78"/>
      <c r="BS57" s="78" t="s">
        <v>14</v>
      </c>
      <c r="BT57" s="78"/>
      <c r="BU57" s="78">
        <f>SUM('週休２日計画工程表（△～○月分）'!BU56)</f>
        <v>0</v>
      </c>
      <c r="BV57" s="78"/>
      <c r="BW57" s="78"/>
      <c r="BX57" s="78"/>
      <c r="BY57" s="78"/>
      <c r="BZ57" s="78"/>
      <c r="CA57" s="78"/>
      <c r="CB57" s="78"/>
      <c r="CC57" s="78"/>
      <c r="CD57" s="79" t="s">
        <v>14</v>
      </c>
      <c r="CE57" s="79"/>
      <c r="CF57" s="80"/>
      <c r="CG57" s="80"/>
      <c r="CH57" s="80"/>
      <c r="CI57" s="80"/>
      <c r="CJ57" s="80"/>
      <c r="CK57" s="80"/>
      <c r="CL57" s="80"/>
      <c r="CM57" s="80"/>
      <c r="CN57" s="81"/>
      <c r="CP57" s="27" t="s">
        <v>31</v>
      </c>
    </row>
    <row r="58" spans="2:106" ht="42" customHeight="1" thickBot="1" x14ac:dyDescent="0.45">
      <c r="BA58" s="69" t="s">
        <v>28</v>
      </c>
      <c r="BB58" s="70"/>
      <c r="BC58" s="70"/>
      <c r="BD58" s="70"/>
      <c r="BE58" s="70"/>
      <c r="BF58" s="70"/>
      <c r="BG58" s="70"/>
      <c r="BH58" s="70"/>
      <c r="BI58" s="70"/>
      <c r="BJ58" s="73">
        <f>ROUNDDOWN(BU57/BJ57*100,2)</f>
        <v>0</v>
      </c>
      <c r="BK58" s="73"/>
      <c r="BL58" s="73"/>
      <c r="BM58" s="73"/>
      <c r="BN58" s="73"/>
      <c r="BO58" s="73"/>
      <c r="BP58" s="73"/>
      <c r="BQ58" s="73"/>
      <c r="BR58" s="73"/>
      <c r="BS58" s="71" t="s">
        <v>26</v>
      </c>
      <c r="BT58" s="71"/>
      <c r="BU58" s="72" t="s">
        <v>27</v>
      </c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4" t="str">
        <f>IF(BJ58&gt;=28.5,"達成予定","未達")</f>
        <v>未達</v>
      </c>
      <c r="CG58" s="74"/>
      <c r="CH58" s="74"/>
      <c r="CI58" s="74"/>
      <c r="CJ58" s="74"/>
      <c r="CK58" s="74"/>
      <c r="CL58" s="74"/>
      <c r="CM58" s="74"/>
      <c r="CN58" s="75"/>
      <c r="CP58" s="28" t="s">
        <v>38</v>
      </c>
    </row>
    <row r="59" spans="2:106" ht="42" customHeight="1" x14ac:dyDescent="0.4">
      <c r="BA59" s="26" t="s">
        <v>29</v>
      </c>
    </row>
    <row r="60" spans="2:106" ht="42" customHeight="1" x14ac:dyDescent="0.4"/>
    <row r="61" spans="2:106" ht="42" customHeight="1" x14ac:dyDescent="0.4"/>
    <row r="62" spans="2:106" ht="42" customHeight="1" x14ac:dyDescent="0.4"/>
    <row r="63" spans="2:106" ht="28.15" customHeight="1" x14ac:dyDescent="0.4"/>
    <row r="64" spans="2:106" ht="28.15" customHeight="1" x14ac:dyDescent="0.4"/>
    <row r="65" spans="13:105" ht="28.15" customHeight="1" x14ac:dyDescent="0.4"/>
    <row r="66" spans="13:105" ht="28.15" customHeight="1" x14ac:dyDescent="0.4">
      <c r="M66" t="str">
        <f t="shared" ref="M66:AQ66" si="4">IF(AND($V$12=$F$11,$AB$12=$J$11,$M$11&gt;M14),"A",IF(OR(M14="",$V$12&gt;$F$13,AND($V$12&gt;=$F$13,$AB$12&gt;$J$13)),"A",""))</f>
        <v>A</v>
      </c>
      <c r="N66" t="str">
        <f t="shared" si="4"/>
        <v>A</v>
      </c>
      <c r="O66" t="str">
        <f t="shared" si="4"/>
        <v/>
      </c>
      <c r="P66" t="str">
        <f t="shared" si="4"/>
        <v/>
      </c>
      <c r="Q66" t="str">
        <f t="shared" si="4"/>
        <v/>
      </c>
      <c r="R66" t="str">
        <f t="shared" si="4"/>
        <v/>
      </c>
      <c r="S66" t="str">
        <f t="shared" si="4"/>
        <v/>
      </c>
      <c r="T66" t="str">
        <f t="shared" si="4"/>
        <v/>
      </c>
      <c r="U66" t="str">
        <f t="shared" si="4"/>
        <v/>
      </c>
      <c r="V66" t="str">
        <f t="shared" si="4"/>
        <v/>
      </c>
      <c r="W66" t="str">
        <f t="shared" si="4"/>
        <v/>
      </c>
      <c r="X66" t="str">
        <f t="shared" si="4"/>
        <v/>
      </c>
      <c r="Y66" t="str">
        <f t="shared" si="4"/>
        <v/>
      </c>
      <c r="Z66" t="str">
        <f t="shared" si="4"/>
        <v/>
      </c>
      <c r="AA66" t="str">
        <f t="shared" si="4"/>
        <v/>
      </c>
      <c r="AB66" t="str">
        <f t="shared" si="4"/>
        <v/>
      </c>
      <c r="AC66" t="str">
        <f t="shared" si="4"/>
        <v/>
      </c>
      <c r="AD66" t="str">
        <f t="shared" si="4"/>
        <v/>
      </c>
      <c r="AE66" t="str">
        <f t="shared" si="4"/>
        <v/>
      </c>
      <c r="AF66" t="str">
        <f t="shared" si="4"/>
        <v/>
      </c>
      <c r="AG66" t="str">
        <f t="shared" si="4"/>
        <v/>
      </c>
      <c r="AH66" t="str">
        <f t="shared" si="4"/>
        <v/>
      </c>
      <c r="AI66" t="str">
        <f t="shared" si="4"/>
        <v/>
      </c>
      <c r="AJ66" t="str">
        <f t="shared" si="4"/>
        <v/>
      </c>
      <c r="AK66" t="str">
        <f t="shared" si="4"/>
        <v/>
      </c>
      <c r="AL66" t="str">
        <f t="shared" si="4"/>
        <v/>
      </c>
      <c r="AM66" t="str">
        <f t="shared" si="4"/>
        <v/>
      </c>
      <c r="AN66" t="str">
        <f t="shared" si="4"/>
        <v/>
      </c>
      <c r="AO66" t="str">
        <f t="shared" si="4"/>
        <v>A</v>
      </c>
      <c r="AP66" t="str">
        <f t="shared" si="4"/>
        <v>A</v>
      </c>
      <c r="AQ66" t="str">
        <f t="shared" si="4"/>
        <v>A</v>
      </c>
      <c r="AR66" t="str">
        <f t="shared" ref="AR66:BV66" si="5">IF(AND($BA$12=$F$11,$BG$12=$J$11,$M$11&gt;AR14),"A",IF(OR(AR14="",$BA$12&gt;$F$13,AND($BA$12&gt;=$F$13,$BG$12&gt;$J$13)),"A",""))</f>
        <v/>
      </c>
      <c r="AS66" t="str">
        <f t="shared" si="5"/>
        <v/>
      </c>
      <c r="AT66" t="str">
        <f t="shared" si="5"/>
        <v/>
      </c>
      <c r="AU66" t="str">
        <f t="shared" si="5"/>
        <v/>
      </c>
      <c r="AV66" t="str">
        <f t="shared" si="5"/>
        <v/>
      </c>
      <c r="AW66" t="str">
        <f t="shared" si="5"/>
        <v/>
      </c>
      <c r="AX66" t="str">
        <f t="shared" si="5"/>
        <v/>
      </c>
      <c r="AY66" t="str">
        <f t="shared" si="5"/>
        <v/>
      </c>
      <c r="AZ66" t="str">
        <f t="shared" si="5"/>
        <v/>
      </c>
      <c r="BA66" t="str">
        <f t="shared" si="5"/>
        <v/>
      </c>
      <c r="BB66" t="str">
        <f t="shared" si="5"/>
        <v/>
      </c>
      <c r="BC66" t="str">
        <f t="shared" si="5"/>
        <v/>
      </c>
      <c r="BD66" t="str">
        <f t="shared" si="5"/>
        <v/>
      </c>
      <c r="BE66" t="str">
        <f t="shared" si="5"/>
        <v/>
      </c>
      <c r="BF66" t="str">
        <f t="shared" si="5"/>
        <v/>
      </c>
      <c r="BG66" t="str">
        <f t="shared" si="5"/>
        <v/>
      </c>
      <c r="BH66" t="str">
        <f t="shared" si="5"/>
        <v/>
      </c>
      <c r="BI66" t="str">
        <f t="shared" si="5"/>
        <v/>
      </c>
      <c r="BJ66" t="str">
        <f t="shared" si="5"/>
        <v/>
      </c>
      <c r="BK66" t="str">
        <f t="shared" si="5"/>
        <v/>
      </c>
      <c r="BL66" t="str">
        <f t="shared" si="5"/>
        <v/>
      </c>
      <c r="BM66" t="str">
        <f t="shared" si="5"/>
        <v/>
      </c>
      <c r="BN66" t="str">
        <f t="shared" si="5"/>
        <v/>
      </c>
      <c r="BO66" t="str">
        <f t="shared" si="5"/>
        <v/>
      </c>
      <c r="BP66" t="str">
        <f t="shared" si="5"/>
        <v/>
      </c>
      <c r="BQ66" t="str">
        <f t="shared" si="5"/>
        <v/>
      </c>
      <c r="BR66" t="str">
        <f t="shared" si="5"/>
        <v/>
      </c>
      <c r="BS66" t="str">
        <f t="shared" si="5"/>
        <v/>
      </c>
      <c r="BT66" t="str">
        <f t="shared" si="5"/>
        <v/>
      </c>
      <c r="BU66" t="str">
        <f t="shared" si="5"/>
        <v/>
      </c>
      <c r="BV66" t="str">
        <f t="shared" si="5"/>
        <v/>
      </c>
      <c r="BW66" t="str">
        <f t="shared" ref="BW66:DA66" si="6">IF(AND($CF$12=$F$11,$CL$12=$J$11,$M$11&gt;BW14),"A",IF(OR(BW14="",$CF$12&gt;$F$13,AND($CF$12&gt;=$F$13,$CL$12&gt;$J$13)),"A",""))</f>
        <v/>
      </c>
      <c r="BX66" t="str">
        <f t="shared" si="6"/>
        <v/>
      </c>
      <c r="BY66" t="str">
        <f t="shared" si="6"/>
        <v/>
      </c>
      <c r="BZ66" t="str">
        <f t="shared" si="6"/>
        <v/>
      </c>
      <c r="CA66" t="str">
        <f t="shared" si="6"/>
        <v/>
      </c>
      <c r="CB66" t="str">
        <f t="shared" si="6"/>
        <v/>
      </c>
      <c r="CC66" t="str">
        <f t="shared" si="6"/>
        <v/>
      </c>
      <c r="CD66" t="str">
        <f t="shared" si="6"/>
        <v/>
      </c>
      <c r="CE66" t="str">
        <f t="shared" si="6"/>
        <v/>
      </c>
      <c r="CF66" t="str">
        <f t="shared" si="6"/>
        <v/>
      </c>
      <c r="CG66" t="str">
        <f t="shared" si="6"/>
        <v/>
      </c>
      <c r="CH66" t="str">
        <f t="shared" si="6"/>
        <v/>
      </c>
      <c r="CI66" t="str">
        <f t="shared" si="6"/>
        <v/>
      </c>
      <c r="CJ66" t="str">
        <f t="shared" si="6"/>
        <v/>
      </c>
      <c r="CK66" t="str">
        <f t="shared" si="6"/>
        <v/>
      </c>
      <c r="CL66" t="str">
        <f t="shared" si="6"/>
        <v/>
      </c>
      <c r="CM66" t="str">
        <f t="shared" si="6"/>
        <v/>
      </c>
      <c r="CN66" t="str">
        <f t="shared" si="6"/>
        <v/>
      </c>
      <c r="CO66" t="str">
        <f t="shared" si="6"/>
        <v/>
      </c>
      <c r="CP66" t="str">
        <f t="shared" si="6"/>
        <v/>
      </c>
      <c r="CQ66" t="str">
        <f t="shared" si="6"/>
        <v/>
      </c>
      <c r="CR66" t="str">
        <f t="shared" si="6"/>
        <v/>
      </c>
      <c r="CS66" t="str">
        <f t="shared" si="6"/>
        <v/>
      </c>
      <c r="CT66" t="str">
        <f t="shared" si="6"/>
        <v/>
      </c>
      <c r="CU66" t="str">
        <f t="shared" si="6"/>
        <v/>
      </c>
      <c r="CV66" t="str">
        <f t="shared" si="6"/>
        <v/>
      </c>
      <c r="CW66" t="str">
        <f t="shared" si="6"/>
        <v/>
      </c>
      <c r="CX66" t="str">
        <f t="shared" si="6"/>
        <v/>
      </c>
      <c r="CY66" t="str">
        <f t="shared" si="6"/>
        <v/>
      </c>
      <c r="CZ66" t="str">
        <f t="shared" si="6"/>
        <v/>
      </c>
      <c r="DA66" t="str">
        <f t="shared" si="6"/>
        <v>A</v>
      </c>
    </row>
    <row r="67" spans="13:105" ht="28.15" customHeight="1" x14ac:dyDescent="0.4">
      <c r="M67" t="str">
        <f t="shared" ref="M67:AQ67" si="7">IF(AND($V$12=$F$13,$AB$12=$J$13,$M$13&lt;M14),"A",IF(M14="","A",""))</f>
        <v/>
      </c>
      <c r="N67" t="str">
        <f t="shared" si="7"/>
        <v/>
      </c>
      <c r="O67" t="str">
        <f t="shared" si="7"/>
        <v/>
      </c>
      <c r="P67" t="str">
        <f t="shared" si="7"/>
        <v/>
      </c>
      <c r="Q67" t="str">
        <f t="shared" si="7"/>
        <v/>
      </c>
      <c r="R67" t="str">
        <f t="shared" si="7"/>
        <v/>
      </c>
      <c r="S67" t="str">
        <f t="shared" si="7"/>
        <v/>
      </c>
      <c r="T67" t="str">
        <f t="shared" si="7"/>
        <v/>
      </c>
      <c r="U67" t="str">
        <f t="shared" si="7"/>
        <v/>
      </c>
      <c r="V67" t="str">
        <f t="shared" si="7"/>
        <v/>
      </c>
      <c r="W67" t="str">
        <f t="shared" si="7"/>
        <v/>
      </c>
      <c r="X67" t="str">
        <f t="shared" si="7"/>
        <v/>
      </c>
      <c r="Y67" t="str">
        <f t="shared" si="7"/>
        <v/>
      </c>
      <c r="Z67" t="str">
        <f t="shared" si="7"/>
        <v/>
      </c>
      <c r="AA67" t="str">
        <f t="shared" si="7"/>
        <v/>
      </c>
      <c r="AB67" t="str">
        <f t="shared" si="7"/>
        <v/>
      </c>
      <c r="AC67" t="str">
        <f t="shared" si="7"/>
        <v/>
      </c>
      <c r="AD67" t="str">
        <f t="shared" si="7"/>
        <v/>
      </c>
      <c r="AE67" t="str">
        <f t="shared" si="7"/>
        <v/>
      </c>
      <c r="AF67" t="str">
        <f t="shared" si="7"/>
        <v/>
      </c>
      <c r="AG67" t="str">
        <f t="shared" si="7"/>
        <v/>
      </c>
      <c r="AH67" t="str">
        <f t="shared" si="7"/>
        <v/>
      </c>
      <c r="AI67" t="str">
        <f t="shared" si="7"/>
        <v/>
      </c>
      <c r="AJ67" t="str">
        <f t="shared" si="7"/>
        <v/>
      </c>
      <c r="AK67" t="str">
        <f t="shared" si="7"/>
        <v/>
      </c>
      <c r="AL67" t="str">
        <f t="shared" si="7"/>
        <v/>
      </c>
      <c r="AM67" t="str">
        <f t="shared" si="7"/>
        <v/>
      </c>
      <c r="AN67" t="str">
        <f t="shared" si="7"/>
        <v/>
      </c>
      <c r="AO67" t="str">
        <f t="shared" si="7"/>
        <v>A</v>
      </c>
      <c r="AP67" t="str">
        <f t="shared" si="7"/>
        <v>A</v>
      </c>
      <c r="AQ67" t="str">
        <f t="shared" si="7"/>
        <v>A</v>
      </c>
      <c r="AR67" t="str">
        <f t="shared" ref="AR67:BV67" si="8">IF(OR(AND($BA$12=$F$13,$BG$12=$J$13,$M$13&lt;AR14),AR14=""),"A","")</f>
        <v/>
      </c>
      <c r="AS67" t="str">
        <f t="shared" si="8"/>
        <v/>
      </c>
      <c r="AT67" t="str">
        <f t="shared" si="8"/>
        <v/>
      </c>
      <c r="AU67" t="str">
        <f t="shared" si="8"/>
        <v/>
      </c>
      <c r="AV67" t="str">
        <f t="shared" si="8"/>
        <v/>
      </c>
      <c r="AW67" t="str">
        <f t="shared" si="8"/>
        <v/>
      </c>
      <c r="AX67" t="str">
        <f t="shared" si="8"/>
        <v/>
      </c>
      <c r="AY67" t="str">
        <f t="shared" si="8"/>
        <v/>
      </c>
      <c r="AZ67" t="str">
        <f t="shared" si="8"/>
        <v/>
      </c>
      <c r="BA67" t="str">
        <f t="shared" si="8"/>
        <v/>
      </c>
      <c r="BB67" t="str">
        <f t="shared" si="8"/>
        <v/>
      </c>
      <c r="BC67" t="str">
        <f t="shared" si="8"/>
        <v/>
      </c>
      <c r="BD67" t="str">
        <f t="shared" si="8"/>
        <v/>
      </c>
      <c r="BE67" t="str">
        <f t="shared" si="8"/>
        <v/>
      </c>
      <c r="BF67" t="str">
        <f t="shared" si="8"/>
        <v/>
      </c>
      <c r="BG67" t="str">
        <f t="shared" si="8"/>
        <v/>
      </c>
      <c r="BH67" t="str">
        <f t="shared" si="8"/>
        <v/>
      </c>
      <c r="BI67" t="str">
        <f t="shared" si="8"/>
        <v/>
      </c>
      <c r="BJ67" t="str">
        <f t="shared" si="8"/>
        <v/>
      </c>
      <c r="BK67" t="str">
        <f t="shared" si="8"/>
        <v/>
      </c>
      <c r="BL67" t="str">
        <f t="shared" si="8"/>
        <v/>
      </c>
      <c r="BM67" t="str">
        <f t="shared" si="8"/>
        <v/>
      </c>
      <c r="BN67" t="str">
        <f t="shared" si="8"/>
        <v/>
      </c>
      <c r="BO67" t="str">
        <f t="shared" si="8"/>
        <v/>
      </c>
      <c r="BP67" t="str">
        <f t="shared" si="8"/>
        <v/>
      </c>
      <c r="BQ67" t="str">
        <f t="shared" si="8"/>
        <v/>
      </c>
      <c r="BR67" t="str">
        <f t="shared" si="8"/>
        <v/>
      </c>
      <c r="BS67" t="str">
        <f t="shared" si="8"/>
        <v/>
      </c>
      <c r="BT67" t="str">
        <f t="shared" si="8"/>
        <v/>
      </c>
      <c r="BU67" t="str">
        <f t="shared" si="8"/>
        <v/>
      </c>
      <c r="BV67" t="str">
        <f t="shared" si="8"/>
        <v/>
      </c>
      <c r="BW67" t="str">
        <f t="shared" ref="BW67:DA67" si="9">IF(OR(AND($CF$12=$F$13,$CL$12=$J$13,$M$13&lt;BW14),BW14=""),"A","")</f>
        <v/>
      </c>
      <c r="BX67" t="str">
        <f t="shared" si="9"/>
        <v/>
      </c>
      <c r="BY67" t="str">
        <f t="shared" si="9"/>
        <v/>
      </c>
      <c r="BZ67" t="str">
        <f t="shared" si="9"/>
        <v/>
      </c>
      <c r="CA67" t="str">
        <f t="shared" si="9"/>
        <v/>
      </c>
      <c r="CB67" t="str">
        <f t="shared" si="9"/>
        <v/>
      </c>
      <c r="CC67" t="str">
        <f t="shared" si="9"/>
        <v/>
      </c>
      <c r="CD67" t="str">
        <f t="shared" si="9"/>
        <v/>
      </c>
      <c r="CE67" t="str">
        <f t="shared" si="9"/>
        <v/>
      </c>
      <c r="CF67" t="str">
        <f t="shared" si="9"/>
        <v/>
      </c>
      <c r="CG67" t="str">
        <f t="shared" si="9"/>
        <v/>
      </c>
      <c r="CH67" t="str">
        <f t="shared" si="9"/>
        <v/>
      </c>
      <c r="CI67" t="str">
        <f t="shared" si="9"/>
        <v/>
      </c>
      <c r="CJ67" t="str">
        <f t="shared" si="9"/>
        <v/>
      </c>
      <c r="CK67" t="str">
        <f t="shared" si="9"/>
        <v/>
      </c>
      <c r="CL67" t="str">
        <f t="shared" si="9"/>
        <v/>
      </c>
      <c r="CM67" t="str">
        <f t="shared" si="9"/>
        <v/>
      </c>
      <c r="CN67" t="str">
        <f t="shared" si="9"/>
        <v/>
      </c>
      <c r="CO67" t="str">
        <f t="shared" si="9"/>
        <v/>
      </c>
      <c r="CP67" t="str">
        <f t="shared" si="9"/>
        <v/>
      </c>
      <c r="CQ67" t="str">
        <f t="shared" si="9"/>
        <v/>
      </c>
      <c r="CR67" t="str">
        <f t="shared" si="9"/>
        <v/>
      </c>
      <c r="CS67" t="str">
        <f t="shared" si="9"/>
        <v/>
      </c>
      <c r="CT67" t="str">
        <f t="shared" si="9"/>
        <v/>
      </c>
      <c r="CU67" t="str">
        <f t="shared" si="9"/>
        <v/>
      </c>
      <c r="CV67" t="str">
        <f t="shared" si="9"/>
        <v/>
      </c>
      <c r="CW67" t="str">
        <f t="shared" si="9"/>
        <v/>
      </c>
      <c r="CX67" t="str">
        <f t="shared" si="9"/>
        <v/>
      </c>
      <c r="CY67" t="str">
        <f t="shared" si="9"/>
        <v>A</v>
      </c>
      <c r="CZ67" t="str">
        <f t="shared" si="9"/>
        <v>A</v>
      </c>
      <c r="DA67" t="str">
        <f t="shared" si="9"/>
        <v>A</v>
      </c>
    </row>
    <row r="68" spans="13:105" ht="28.15" customHeight="1" x14ac:dyDescent="0.4">
      <c r="M68" t="str">
        <f t="shared" ref="M68:AR68" si="10">IF(AND(M66="",M67="",M48&lt;&gt;"対象外日"),"B","")</f>
        <v/>
      </c>
      <c r="N68" t="str">
        <f t="shared" si="10"/>
        <v/>
      </c>
      <c r="O68" t="str">
        <f t="shared" si="10"/>
        <v>B</v>
      </c>
      <c r="P68" t="str">
        <f t="shared" si="10"/>
        <v>B</v>
      </c>
      <c r="Q68" t="str">
        <f t="shared" si="10"/>
        <v>B</v>
      </c>
      <c r="R68" t="str">
        <f t="shared" si="10"/>
        <v>B</v>
      </c>
      <c r="S68" t="str">
        <f t="shared" si="10"/>
        <v>B</v>
      </c>
      <c r="T68" t="str">
        <f t="shared" si="10"/>
        <v>B</v>
      </c>
      <c r="U68" t="str">
        <f t="shared" si="10"/>
        <v>B</v>
      </c>
      <c r="V68" t="str">
        <f t="shared" si="10"/>
        <v>B</v>
      </c>
      <c r="W68" t="str">
        <f>IF(AND(W66="",W67="",W48&lt;&gt;"対象外日"),"B","")</f>
        <v>B</v>
      </c>
      <c r="X68" t="str">
        <f>IF(AND(X66="",X67="",X48&lt;&gt;"対象外日"),"B","")</f>
        <v>B</v>
      </c>
      <c r="Y68" t="str">
        <f t="shared" si="10"/>
        <v>B</v>
      </c>
      <c r="Z68" t="str">
        <f t="shared" si="10"/>
        <v>B</v>
      </c>
      <c r="AA68" t="str">
        <f t="shared" si="10"/>
        <v>B</v>
      </c>
      <c r="AB68" t="str">
        <f t="shared" si="10"/>
        <v>B</v>
      </c>
      <c r="AC68" t="str">
        <f t="shared" si="10"/>
        <v>B</v>
      </c>
      <c r="AD68" t="str">
        <f t="shared" si="10"/>
        <v>B</v>
      </c>
      <c r="AE68" t="str">
        <f t="shared" si="10"/>
        <v>B</v>
      </c>
      <c r="AF68" t="str">
        <f t="shared" si="10"/>
        <v>B</v>
      </c>
      <c r="AG68" t="str">
        <f t="shared" si="10"/>
        <v>B</v>
      </c>
      <c r="AH68" t="str">
        <f t="shared" si="10"/>
        <v>B</v>
      </c>
      <c r="AI68" t="str">
        <f t="shared" si="10"/>
        <v>B</v>
      </c>
      <c r="AJ68" t="str">
        <f t="shared" si="10"/>
        <v>B</v>
      </c>
      <c r="AK68" t="str">
        <f t="shared" si="10"/>
        <v>B</v>
      </c>
      <c r="AL68" t="str">
        <f t="shared" si="10"/>
        <v>B</v>
      </c>
      <c r="AM68" t="str">
        <f t="shared" si="10"/>
        <v>B</v>
      </c>
      <c r="AN68" t="str">
        <f t="shared" si="10"/>
        <v>B</v>
      </c>
      <c r="AO68" t="str">
        <f t="shared" si="10"/>
        <v/>
      </c>
      <c r="AP68" t="str">
        <f t="shared" si="10"/>
        <v/>
      </c>
      <c r="AQ68" t="str">
        <f t="shared" si="10"/>
        <v/>
      </c>
      <c r="AR68" t="str">
        <f t="shared" si="10"/>
        <v>B</v>
      </c>
      <c r="AS68" t="str">
        <f t="shared" ref="AS68:BX68" si="11">IF(AND(AS66="",AS67="",AS48&lt;&gt;"対象外日"),"B","")</f>
        <v>B</v>
      </c>
      <c r="AT68" t="str">
        <f t="shared" si="11"/>
        <v>B</v>
      </c>
      <c r="AU68" t="str">
        <f t="shared" si="11"/>
        <v>B</v>
      </c>
      <c r="AV68" t="str">
        <f t="shared" si="11"/>
        <v>B</v>
      </c>
      <c r="AW68" t="str">
        <f t="shared" si="11"/>
        <v>B</v>
      </c>
      <c r="AX68" t="str">
        <f t="shared" si="11"/>
        <v>B</v>
      </c>
      <c r="AY68" t="str">
        <f t="shared" si="11"/>
        <v>B</v>
      </c>
      <c r="AZ68" t="str">
        <f t="shared" si="11"/>
        <v>B</v>
      </c>
      <c r="BA68" t="str">
        <f t="shared" si="11"/>
        <v>B</v>
      </c>
      <c r="BB68" t="str">
        <f t="shared" si="11"/>
        <v>B</v>
      </c>
      <c r="BC68" t="str">
        <f t="shared" si="11"/>
        <v>B</v>
      </c>
      <c r="BD68" t="str">
        <f t="shared" si="11"/>
        <v>B</v>
      </c>
      <c r="BE68" t="str">
        <f t="shared" si="11"/>
        <v>B</v>
      </c>
      <c r="BF68" t="str">
        <f t="shared" si="11"/>
        <v>B</v>
      </c>
      <c r="BG68" t="str">
        <f t="shared" si="11"/>
        <v>B</v>
      </c>
      <c r="BH68" t="str">
        <f t="shared" si="11"/>
        <v>B</v>
      </c>
      <c r="BI68" t="str">
        <f t="shared" si="11"/>
        <v>B</v>
      </c>
      <c r="BJ68" t="str">
        <f t="shared" si="11"/>
        <v>B</v>
      </c>
      <c r="BK68" t="str">
        <f t="shared" si="11"/>
        <v>B</v>
      </c>
      <c r="BL68" t="str">
        <f t="shared" si="11"/>
        <v>B</v>
      </c>
      <c r="BM68" t="str">
        <f t="shared" si="11"/>
        <v>B</v>
      </c>
      <c r="BN68" t="str">
        <f t="shared" si="11"/>
        <v>B</v>
      </c>
      <c r="BO68" t="str">
        <f t="shared" si="11"/>
        <v>B</v>
      </c>
      <c r="BP68" t="str">
        <f t="shared" si="11"/>
        <v>B</v>
      </c>
      <c r="BQ68" t="str">
        <f t="shared" si="11"/>
        <v>B</v>
      </c>
      <c r="BR68" t="str">
        <f t="shared" si="11"/>
        <v>B</v>
      </c>
      <c r="BS68" t="str">
        <f t="shared" si="11"/>
        <v>B</v>
      </c>
      <c r="BT68" t="str">
        <f t="shared" si="11"/>
        <v>B</v>
      </c>
      <c r="BU68" t="str">
        <f t="shared" si="11"/>
        <v>B</v>
      </c>
      <c r="BV68" t="str">
        <f t="shared" si="11"/>
        <v>B</v>
      </c>
      <c r="BW68" t="str">
        <f t="shared" si="11"/>
        <v>B</v>
      </c>
      <c r="BX68" t="str">
        <f t="shared" si="11"/>
        <v>B</v>
      </c>
      <c r="BY68" t="str">
        <f t="shared" ref="BY68:DA68" si="12">IF(AND(BY66="",BY67="",BY48&lt;&gt;"対象外日"),"B","")</f>
        <v>B</v>
      </c>
      <c r="BZ68" t="str">
        <f t="shared" si="12"/>
        <v>B</v>
      </c>
      <c r="CA68" t="str">
        <f t="shared" si="12"/>
        <v>B</v>
      </c>
      <c r="CB68" t="str">
        <f t="shared" si="12"/>
        <v>B</v>
      </c>
      <c r="CC68" t="str">
        <f t="shared" si="12"/>
        <v>B</v>
      </c>
      <c r="CD68" t="str">
        <f t="shared" si="12"/>
        <v>B</v>
      </c>
      <c r="CE68" t="str">
        <f t="shared" si="12"/>
        <v>B</v>
      </c>
      <c r="CF68" t="str">
        <f t="shared" si="12"/>
        <v>B</v>
      </c>
      <c r="CG68" t="str">
        <f t="shared" si="12"/>
        <v>B</v>
      </c>
      <c r="CH68" t="str">
        <f t="shared" si="12"/>
        <v>B</v>
      </c>
      <c r="CI68" t="str">
        <f t="shared" si="12"/>
        <v>B</v>
      </c>
      <c r="CJ68" t="str">
        <f t="shared" si="12"/>
        <v>B</v>
      </c>
      <c r="CK68" t="str">
        <f t="shared" si="12"/>
        <v>B</v>
      </c>
      <c r="CL68" t="str">
        <f t="shared" si="12"/>
        <v>B</v>
      </c>
      <c r="CM68" t="str">
        <f t="shared" si="12"/>
        <v>B</v>
      </c>
      <c r="CN68" t="str">
        <f t="shared" si="12"/>
        <v>B</v>
      </c>
      <c r="CO68" t="str">
        <f t="shared" si="12"/>
        <v>B</v>
      </c>
      <c r="CP68" t="str">
        <f t="shared" si="12"/>
        <v>B</v>
      </c>
      <c r="CQ68" t="str">
        <f t="shared" si="12"/>
        <v>B</v>
      </c>
      <c r="CR68" t="str">
        <f t="shared" si="12"/>
        <v>B</v>
      </c>
      <c r="CS68" t="str">
        <f t="shared" si="12"/>
        <v>B</v>
      </c>
      <c r="CT68" t="str">
        <f t="shared" si="12"/>
        <v>B</v>
      </c>
      <c r="CU68" t="str">
        <f t="shared" si="12"/>
        <v>B</v>
      </c>
      <c r="CV68" t="str">
        <f t="shared" si="12"/>
        <v>B</v>
      </c>
      <c r="CW68" t="str">
        <f t="shared" si="12"/>
        <v>B</v>
      </c>
      <c r="CX68" t="str">
        <f t="shared" si="12"/>
        <v>B</v>
      </c>
      <c r="CY68" t="str">
        <f t="shared" si="12"/>
        <v/>
      </c>
      <c r="CZ68" t="str">
        <f t="shared" si="12"/>
        <v/>
      </c>
      <c r="DA68" t="str">
        <f t="shared" si="12"/>
        <v/>
      </c>
    </row>
    <row r="69" spans="13:105" ht="28.15" customHeight="1" x14ac:dyDescent="0.4">
      <c r="M69" t="str">
        <f t="shared" ref="M69:AR69" si="13">IF(AND(M68="B",OR(M15="土",M15="日")),"C","")</f>
        <v/>
      </c>
      <c r="N69" t="str">
        <f t="shared" si="13"/>
        <v/>
      </c>
      <c r="O69" t="str">
        <f t="shared" si="13"/>
        <v/>
      </c>
      <c r="P69" t="str">
        <f t="shared" si="13"/>
        <v/>
      </c>
      <c r="Q69" t="str">
        <f t="shared" si="13"/>
        <v/>
      </c>
      <c r="R69" t="str">
        <f t="shared" si="13"/>
        <v/>
      </c>
      <c r="S69" t="str">
        <f t="shared" si="13"/>
        <v>C</v>
      </c>
      <c r="T69" t="str">
        <f t="shared" si="13"/>
        <v>C</v>
      </c>
      <c r="U69" t="str">
        <f t="shared" si="13"/>
        <v/>
      </c>
      <c r="V69" t="str">
        <f t="shared" si="13"/>
        <v/>
      </c>
      <c r="W69" t="str">
        <f t="shared" si="13"/>
        <v/>
      </c>
      <c r="X69" t="str">
        <f t="shared" si="13"/>
        <v/>
      </c>
      <c r="Y69" t="str">
        <f t="shared" si="13"/>
        <v/>
      </c>
      <c r="Z69" t="str">
        <f t="shared" si="13"/>
        <v>C</v>
      </c>
      <c r="AA69" t="str">
        <f t="shared" si="13"/>
        <v>C</v>
      </c>
      <c r="AB69" t="str">
        <f t="shared" si="13"/>
        <v/>
      </c>
      <c r="AC69" t="str">
        <f t="shared" si="13"/>
        <v/>
      </c>
      <c r="AD69" t="str">
        <f t="shared" si="13"/>
        <v/>
      </c>
      <c r="AE69" t="str">
        <f t="shared" si="13"/>
        <v/>
      </c>
      <c r="AF69" t="str">
        <f t="shared" si="13"/>
        <v/>
      </c>
      <c r="AG69" t="str">
        <f t="shared" si="13"/>
        <v>C</v>
      </c>
      <c r="AH69" t="str">
        <f t="shared" si="13"/>
        <v>C</v>
      </c>
      <c r="AI69" t="str">
        <f t="shared" si="13"/>
        <v/>
      </c>
      <c r="AJ69" t="str">
        <f t="shared" si="13"/>
        <v/>
      </c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>C</v>
      </c>
      <c r="AO69" t="str">
        <f t="shared" si="13"/>
        <v/>
      </c>
      <c r="AP69" t="str">
        <f t="shared" si="13"/>
        <v/>
      </c>
      <c r="AQ69" t="str">
        <f t="shared" si="13"/>
        <v/>
      </c>
      <c r="AR69" t="str">
        <f t="shared" si="13"/>
        <v>C</v>
      </c>
      <c r="AS69" t="str">
        <f t="shared" ref="AS69:BX69" si="14">IF(AND(AS68="B",OR(AS15="土",AS15="日")),"C","")</f>
        <v/>
      </c>
      <c r="AT69" t="str">
        <f t="shared" si="14"/>
        <v/>
      </c>
      <c r="AU69" t="str">
        <f t="shared" si="14"/>
        <v/>
      </c>
      <c r="AV69" t="str">
        <f t="shared" si="14"/>
        <v/>
      </c>
      <c r="AW69" t="str">
        <f t="shared" si="14"/>
        <v/>
      </c>
      <c r="AX69" t="str">
        <f t="shared" si="14"/>
        <v>C</v>
      </c>
      <c r="AY69" t="str">
        <f t="shared" si="14"/>
        <v>C</v>
      </c>
      <c r="AZ69" t="str">
        <f t="shared" si="14"/>
        <v/>
      </c>
      <c r="BA69" t="str">
        <f t="shared" si="14"/>
        <v/>
      </c>
      <c r="BB69" t="str">
        <f t="shared" si="14"/>
        <v/>
      </c>
      <c r="BC69" t="str">
        <f t="shared" si="14"/>
        <v/>
      </c>
      <c r="BD69" t="str">
        <f t="shared" si="14"/>
        <v/>
      </c>
      <c r="BE69" t="str">
        <f t="shared" si="14"/>
        <v>C</v>
      </c>
      <c r="BF69" t="str">
        <f t="shared" si="14"/>
        <v>C</v>
      </c>
      <c r="BG69" t="str">
        <f t="shared" si="14"/>
        <v/>
      </c>
      <c r="BH69" t="str">
        <f t="shared" si="14"/>
        <v/>
      </c>
      <c r="BI69" t="str">
        <f t="shared" si="14"/>
        <v/>
      </c>
      <c r="BJ69" t="str">
        <f t="shared" si="14"/>
        <v/>
      </c>
      <c r="BK69" t="str">
        <f t="shared" si="14"/>
        <v/>
      </c>
      <c r="BL69" t="str">
        <f t="shared" si="14"/>
        <v>C</v>
      </c>
      <c r="BM69" t="str">
        <f t="shared" si="14"/>
        <v>C</v>
      </c>
      <c r="BN69" t="str">
        <f t="shared" si="14"/>
        <v/>
      </c>
      <c r="BO69" t="str">
        <f t="shared" si="14"/>
        <v/>
      </c>
      <c r="BP69" t="str">
        <f t="shared" si="14"/>
        <v/>
      </c>
      <c r="BQ69" t="str">
        <f t="shared" si="14"/>
        <v/>
      </c>
      <c r="BR69" t="str">
        <f t="shared" si="14"/>
        <v/>
      </c>
      <c r="BS69" t="str">
        <f t="shared" si="14"/>
        <v>C</v>
      </c>
      <c r="BT69" t="str">
        <f t="shared" si="14"/>
        <v>C</v>
      </c>
      <c r="BU69" t="str">
        <f t="shared" si="14"/>
        <v/>
      </c>
      <c r="BV69" t="str">
        <f t="shared" si="14"/>
        <v/>
      </c>
      <c r="BW69" t="str">
        <f t="shared" si="14"/>
        <v/>
      </c>
      <c r="BX69" t="str">
        <f t="shared" si="14"/>
        <v/>
      </c>
      <c r="BY69" t="str">
        <f t="shared" ref="BY69:DA69" si="15">IF(AND(BY68="B",OR(BY15="土",BY15="日")),"C","")</f>
        <v/>
      </c>
      <c r="BZ69" t="str">
        <f t="shared" si="15"/>
        <v>C</v>
      </c>
      <c r="CA69" t="str">
        <f t="shared" si="15"/>
        <v>C</v>
      </c>
      <c r="CB69" t="str">
        <f t="shared" si="15"/>
        <v/>
      </c>
      <c r="CC69" t="str">
        <f t="shared" si="15"/>
        <v/>
      </c>
      <c r="CD69" t="str">
        <f t="shared" si="15"/>
        <v/>
      </c>
      <c r="CE69" t="str">
        <f t="shared" si="15"/>
        <v/>
      </c>
      <c r="CF69" t="str">
        <f t="shared" si="15"/>
        <v/>
      </c>
      <c r="CG69" t="str">
        <f t="shared" si="15"/>
        <v>C</v>
      </c>
      <c r="CH69" t="str">
        <f t="shared" si="15"/>
        <v>C</v>
      </c>
      <c r="CI69" t="str">
        <f t="shared" si="15"/>
        <v/>
      </c>
      <c r="CJ69" t="str">
        <f t="shared" si="15"/>
        <v/>
      </c>
      <c r="CK69" t="str">
        <f t="shared" si="15"/>
        <v/>
      </c>
      <c r="CL69" t="str">
        <f t="shared" si="15"/>
        <v/>
      </c>
      <c r="CM69" t="str">
        <f t="shared" si="15"/>
        <v/>
      </c>
      <c r="CN69" t="str">
        <f t="shared" si="15"/>
        <v>C</v>
      </c>
      <c r="CO69" t="str">
        <f t="shared" si="15"/>
        <v>C</v>
      </c>
      <c r="CP69" t="str">
        <f t="shared" si="15"/>
        <v/>
      </c>
      <c r="CQ69" t="str">
        <f t="shared" si="15"/>
        <v/>
      </c>
      <c r="CR69" t="str">
        <f t="shared" si="15"/>
        <v/>
      </c>
      <c r="CS69" t="str">
        <f t="shared" si="15"/>
        <v/>
      </c>
      <c r="CT69" t="str">
        <f t="shared" si="15"/>
        <v/>
      </c>
      <c r="CU69" t="str">
        <f t="shared" si="15"/>
        <v>C</v>
      </c>
      <c r="CV69" t="str">
        <f t="shared" si="15"/>
        <v>C</v>
      </c>
      <c r="CW69" t="str">
        <f t="shared" si="15"/>
        <v/>
      </c>
      <c r="CX69" t="str">
        <f t="shared" si="15"/>
        <v/>
      </c>
      <c r="CY69" t="str">
        <f t="shared" si="15"/>
        <v/>
      </c>
      <c r="CZ69" t="str">
        <f t="shared" si="15"/>
        <v/>
      </c>
      <c r="DA69" t="str">
        <f t="shared" si="15"/>
        <v/>
      </c>
    </row>
    <row r="70" spans="13:105" ht="28.15" customHeight="1" x14ac:dyDescent="0.4"/>
    <row r="71" spans="13:105" ht="28.15" customHeight="1" x14ac:dyDescent="0.4"/>
    <row r="72" spans="13:105" ht="28.15" customHeight="1" x14ac:dyDescent="0.4"/>
    <row r="73" spans="13:105" ht="28.15" customHeight="1" x14ac:dyDescent="0.4"/>
    <row r="74" spans="13:105" ht="28.15" customHeight="1" x14ac:dyDescent="0.4"/>
    <row r="75" spans="13:105" ht="28.15" customHeight="1" x14ac:dyDescent="0.4"/>
    <row r="76" spans="13:105" ht="14.1" customHeight="1" x14ac:dyDescent="0.4"/>
    <row r="77" spans="13:105" ht="14.1" customHeight="1" x14ac:dyDescent="0.4"/>
    <row r="78" spans="13:105" ht="14.1" customHeight="1" x14ac:dyDescent="0.4"/>
    <row r="79" spans="13:105" ht="14.1" customHeight="1" x14ac:dyDescent="0.4"/>
    <row r="80" spans="13:105" ht="14.1" customHeight="1" x14ac:dyDescent="0.4"/>
    <row r="81" spans="13:105" ht="14.1" customHeight="1" x14ac:dyDescent="0.4"/>
    <row r="82" spans="13:105" ht="14.1" customHeight="1" x14ac:dyDescent="0.4"/>
    <row r="83" spans="13:105" ht="14.1" customHeight="1" x14ac:dyDescent="0.4"/>
    <row r="84" spans="13:105" ht="14.1" customHeight="1" x14ac:dyDescent="0.4"/>
    <row r="89" spans="13:105" x14ac:dyDescent="0.4">
      <c r="M89" t="s">
        <v>13</v>
      </c>
      <c r="N89" t="s">
        <v>14</v>
      </c>
      <c r="O89" t="s">
        <v>15</v>
      </c>
    </row>
    <row r="92" spans="13:105" x14ac:dyDescent="0.4">
      <c r="M92" s="2">
        <f t="shared" ref="M92:AQ92" si="16">DATE($F$11,$J$11,M14)</f>
        <v>46054</v>
      </c>
      <c r="N92" s="2">
        <f t="shared" si="16"/>
        <v>46055</v>
      </c>
      <c r="O92" s="2">
        <f t="shared" si="16"/>
        <v>46056</v>
      </c>
      <c r="P92" s="2">
        <f t="shared" si="16"/>
        <v>46057</v>
      </c>
      <c r="Q92" s="2">
        <f t="shared" si="16"/>
        <v>46058</v>
      </c>
      <c r="R92" s="2">
        <f t="shared" si="16"/>
        <v>46059</v>
      </c>
      <c r="S92" s="2">
        <f t="shared" si="16"/>
        <v>46060</v>
      </c>
      <c r="T92" s="2">
        <f t="shared" si="16"/>
        <v>46061</v>
      </c>
      <c r="U92" s="2">
        <f t="shared" si="16"/>
        <v>46062</v>
      </c>
      <c r="V92" s="2">
        <f t="shared" si="16"/>
        <v>46063</v>
      </c>
      <c r="W92" s="2">
        <f t="shared" si="16"/>
        <v>46064</v>
      </c>
      <c r="X92" s="2">
        <f t="shared" si="16"/>
        <v>46065</v>
      </c>
      <c r="Y92" s="2">
        <f t="shared" si="16"/>
        <v>46066</v>
      </c>
      <c r="Z92" s="2">
        <f t="shared" si="16"/>
        <v>46067</v>
      </c>
      <c r="AA92" s="2">
        <f t="shared" si="16"/>
        <v>46068</v>
      </c>
      <c r="AB92" s="2">
        <f t="shared" si="16"/>
        <v>46069</v>
      </c>
      <c r="AC92" s="2">
        <f t="shared" si="16"/>
        <v>46070</v>
      </c>
      <c r="AD92" s="2">
        <f t="shared" si="16"/>
        <v>46071</v>
      </c>
      <c r="AE92" s="2">
        <f t="shared" si="16"/>
        <v>46072</v>
      </c>
      <c r="AF92" s="2">
        <f t="shared" si="16"/>
        <v>46073</v>
      </c>
      <c r="AG92" s="2">
        <f t="shared" si="16"/>
        <v>46074</v>
      </c>
      <c r="AH92" s="2">
        <f t="shared" si="16"/>
        <v>46075</v>
      </c>
      <c r="AI92" s="2">
        <f t="shared" si="16"/>
        <v>46076</v>
      </c>
      <c r="AJ92" s="2">
        <f t="shared" si="16"/>
        <v>46077</v>
      </c>
      <c r="AK92" s="2">
        <f t="shared" si="16"/>
        <v>46078</v>
      </c>
      <c r="AL92" s="2">
        <f t="shared" si="16"/>
        <v>46079</v>
      </c>
      <c r="AM92" s="2">
        <f t="shared" si="16"/>
        <v>46080</v>
      </c>
      <c r="AN92" s="2">
        <f t="shared" si="16"/>
        <v>46081</v>
      </c>
      <c r="AO92" s="2" t="e">
        <f t="shared" si="16"/>
        <v>#VALUE!</v>
      </c>
      <c r="AP92" s="2" t="e">
        <f t="shared" si="16"/>
        <v>#VALUE!</v>
      </c>
      <c r="AQ92" s="2" t="e">
        <f t="shared" si="16"/>
        <v>#VALUE!</v>
      </c>
      <c r="AR92" s="2">
        <f t="shared" ref="AR92:BV92" si="17">DATE($BA$12,$BG$12,AR14)</f>
        <v>46082</v>
      </c>
      <c r="AS92" s="2">
        <f t="shared" si="17"/>
        <v>46083</v>
      </c>
      <c r="AT92" s="2">
        <f t="shared" si="17"/>
        <v>46084</v>
      </c>
      <c r="AU92" s="2">
        <f t="shared" si="17"/>
        <v>46085</v>
      </c>
      <c r="AV92" s="2">
        <f t="shared" si="17"/>
        <v>46086</v>
      </c>
      <c r="AW92" s="2">
        <f t="shared" si="17"/>
        <v>46087</v>
      </c>
      <c r="AX92" s="2">
        <f t="shared" si="17"/>
        <v>46088</v>
      </c>
      <c r="AY92" s="2">
        <f t="shared" si="17"/>
        <v>46089</v>
      </c>
      <c r="AZ92" s="2">
        <f t="shared" si="17"/>
        <v>46090</v>
      </c>
      <c r="BA92" s="2">
        <f t="shared" si="17"/>
        <v>46091</v>
      </c>
      <c r="BB92" s="2">
        <f t="shared" si="17"/>
        <v>46092</v>
      </c>
      <c r="BC92" s="2">
        <f t="shared" si="17"/>
        <v>46093</v>
      </c>
      <c r="BD92" s="2">
        <f t="shared" si="17"/>
        <v>46094</v>
      </c>
      <c r="BE92" s="2">
        <f t="shared" si="17"/>
        <v>46095</v>
      </c>
      <c r="BF92" s="2">
        <f t="shared" si="17"/>
        <v>46096</v>
      </c>
      <c r="BG92" s="2">
        <f t="shared" si="17"/>
        <v>46097</v>
      </c>
      <c r="BH92" s="2">
        <f t="shared" si="17"/>
        <v>46098</v>
      </c>
      <c r="BI92" s="2">
        <f t="shared" si="17"/>
        <v>46099</v>
      </c>
      <c r="BJ92" s="2">
        <f t="shared" si="17"/>
        <v>46100</v>
      </c>
      <c r="BK92" s="2">
        <f t="shared" si="17"/>
        <v>46101</v>
      </c>
      <c r="BL92" s="2">
        <f t="shared" si="17"/>
        <v>46102</v>
      </c>
      <c r="BM92" s="2">
        <f t="shared" si="17"/>
        <v>46103</v>
      </c>
      <c r="BN92" s="2">
        <f t="shared" si="17"/>
        <v>46104</v>
      </c>
      <c r="BO92" s="2">
        <f t="shared" si="17"/>
        <v>46105</v>
      </c>
      <c r="BP92" s="2">
        <f t="shared" si="17"/>
        <v>46106</v>
      </c>
      <c r="BQ92" s="2">
        <f t="shared" si="17"/>
        <v>46107</v>
      </c>
      <c r="BR92" s="2">
        <f t="shared" si="17"/>
        <v>46108</v>
      </c>
      <c r="BS92" s="2">
        <f t="shared" si="17"/>
        <v>46109</v>
      </c>
      <c r="BT92" s="2">
        <f t="shared" si="17"/>
        <v>46110</v>
      </c>
      <c r="BU92" s="2">
        <f t="shared" si="17"/>
        <v>46111</v>
      </c>
      <c r="BV92" s="2">
        <f t="shared" si="17"/>
        <v>46112</v>
      </c>
      <c r="BW92" s="2">
        <f t="shared" ref="BW92:DA92" si="18">DATE($CF$12,$CL$12,BW14)</f>
        <v>46113</v>
      </c>
      <c r="BX92" s="2">
        <f t="shared" si="18"/>
        <v>46114</v>
      </c>
      <c r="BY92" s="2">
        <f t="shared" si="18"/>
        <v>46115</v>
      </c>
      <c r="BZ92" s="2">
        <f t="shared" si="18"/>
        <v>46116</v>
      </c>
      <c r="CA92" s="2">
        <f t="shared" si="18"/>
        <v>46117</v>
      </c>
      <c r="CB92" s="2">
        <f t="shared" si="18"/>
        <v>46118</v>
      </c>
      <c r="CC92" s="2">
        <f t="shared" si="18"/>
        <v>46119</v>
      </c>
      <c r="CD92" s="2">
        <f t="shared" si="18"/>
        <v>46120</v>
      </c>
      <c r="CE92" s="2">
        <f t="shared" si="18"/>
        <v>46121</v>
      </c>
      <c r="CF92" s="2">
        <f t="shared" si="18"/>
        <v>46122</v>
      </c>
      <c r="CG92" s="2">
        <f t="shared" si="18"/>
        <v>46123</v>
      </c>
      <c r="CH92" s="2">
        <f t="shared" si="18"/>
        <v>46124</v>
      </c>
      <c r="CI92" s="2">
        <f t="shared" si="18"/>
        <v>46125</v>
      </c>
      <c r="CJ92" s="2">
        <f t="shared" si="18"/>
        <v>46126</v>
      </c>
      <c r="CK92" s="2">
        <f t="shared" si="18"/>
        <v>46127</v>
      </c>
      <c r="CL92" s="2">
        <f t="shared" si="18"/>
        <v>46128</v>
      </c>
      <c r="CM92" s="2">
        <f t="shared" si="18"/>
        <v>46129</v>
      </c>
      <c r="CN92" s="2">
        <f t="shared" si="18"/>
        <v>46130</v>
      </c>
      <c r="CO92" s="2">
        <f t="shared" si="18"/>
        <v>46131</v>
      </c>
      <c r="CP92" s="2">
        <f t="shared" si="18"/>
        <v>46132</v>
      </c>
      <c r="CQ92" s="2">
        <f t="shared" si="18"/>
        <v>46133</v>
      </c>
      <c r="CR92" s="2">
        <f t="shared" si="18"/>
        <v>46134</v>
      </c>
      <c r="CS92" s="2">
        <f t="shared" si="18"/>
        <v>46135</v>
      </c>
      <c r="CT92" s="2">
        <f t="shared" si="18"/>
        <v>46136</v>
      </c>
      <c r="CU92" s="2">
        <f t="shared" si="18"/>
        <v>46137</v>
      </c>
      <c r="CV92" s="2">
        <f t="shared" si="18"/>
        <v>46138</v>
      </c>
      <c r="CW92" s="2">
        <f t="shared" si="18"/>
        <v>46139</v>
      </c>
      <c r="CX92" s="2">
        <f t="shared" si="18"/>
        <v>46140</v>
      </c>
      <c r="CY92" s="2">
        <f t="shared" si="18"/>
        <v>46141</v>
      </c>
      <c r="CZ92" s="2">
        <f t="shared" si="18"/>
        <v>46142</v>
      </c>
      <c r="DA92" s="2" t="e">
        <f t="shared" si="18"/>
        <v>#VALUE!</v>
      </c>
    </row>
    <row r="93" spans="13:105" x14ac:dyDescent="0.4">
      <c r="M93" t="b">
        <f t="shared" ref="M93:AR93" si="19">ISNUMBER(M14)</f>
        <v>1</v>
      </c>
      <c r="N93" t="b">
        <f t="shared" si="19"/>
        <v>1</v>
      </c>
      <c r="O93" t="b">
        <f t="shared" si="19"/>
        <v>1</v>
      </c>
      <c r="P93" t="b">
        <f t="shared" si="19"/>
        <v>1</v>
      </c>
      <c r="Q93" t="b">
        <f t="shared" si="19"/>
        <v>1</v>
      </c>
      <c r="R93" t="b">
        <f t="shared" si="19"/>
        <v>1</v>
      </c>
      <c r="S93" t="b">
        <f t="shared" si="19"/>
        <v>1</v>
      </c>
      <c r="T93" t="b">
        <f t="shared" si="19"/>
        <v>1</v>
      </c>
      <c r="U93" t="b">
        <f t="shared" si="19"/>
        <v>1</v>
      </c>
      <c r="V93" t="b">
        <f t="shared" si="19"/>
        <v>1</v>
      </c>
      <c r="W93" t="b">
        <f t="shared" si="19"/>
        <v>1</v>
      </c>
      <c r="X93" t="b">
        <f t="shared" si="19"/>
        <v>1</v>
      </c>
      <c r="Y93" t="b">
        <f t="shared" si="19"/>
        <v>1</v>
      </c>
      <c r="Z93" t="b">
        <f t="shared" si="19"/>
        <v>1</v>
      </c>
      <c r="AA93" t="b">
        <f t="shared" si="19"/>
        <v>1</v>
      </c>
      <c r="AB93" t="b">
        <f t="shared" si="19"/>
        <v>1</v>
      </c>
      <c r="AC93" t="b">
        <f t="shared" si="19"/>
        <v>1</v>
      </c>
      <c r="AD93" t="b">
        <f t="shared" si="19"/>
        <v>1</v>
      </c>
      <c r="AE93" t="b">
        <f t="shared" si="19"/>
        <v>1</v>
      </c>
      <c r="AF93" t="b">
        <f t="shared" si="19"/>
        <v>1</v>
      </c>
      <c r="AG93" t="b">
        <f t="shared" si="19"/>
        <v>1</v>
      </c>
      <c r="AH93" t="b">
        <f t="shared" si="19"/>
        <v>1</v>
      </c>
      <c r="AI93" t="b">
        <f t="shared" si="19"/>
        <v>1</v>
      </c>
      <c r="AJ93" t="b">
        <f t="shared" si="19"/>
        <v>1</v>
      </c>
      <c r="AK93" t="b">
        <f t="shared" si="19"/>
        <v>1</v>
      </c>
      <c r="AL93" t="b">
        <f t="shared" si="19"/>
        <v>1</v>
      </c>
      <c r="AM93" t="b">
        <f t="shared" si="19"/>
        <v>1</v>
      </c>
      <c r="AN93" t="b">
        <f t="shared" si="19"/>
        <v>1</v>
      </c>
      <c r="AO93" t="b">
        <f t="shared" si="19"/>
        <v>0</v>
      </c>
      <c r="AP93" t="b">
        <f t="shared" si="19"/>
        <v>0</v>
      </c>
      <c r="AQ93" t="b">
        <f t="shared" si="19"/>
        <v>0</v>
      </c>
      <c r="AR93" t="b">
        <f t="shared" si="19"/>
        <v>1</v>
      </c>
      <c r="AS93" t="b">
        <f t="shared" ref="AS93:BX93" si="20">ISNUMBER(AS14)</f>
        <v>1</v>
      </c>
      <c r="AT93" t="b">
        <f t="shared" si="20"/>
        <v>1</v>
      </c>
      <c r="AU93" t="b">
        <f t="shared" si="20"/>
        <v>1</v>
      </c>
      <c r="AV93" t="b">
        <f t="shared" si="20"/>
        <v>1</v>
      </c>
      <c r="AW93" t="b">
        <f t="shared" si="20"/>
        <v>1</v>
      </c>
      <c r="AX93" t="b">
        <f t="shared" si="20"/>
        <v>1</v>
      </c>
      <c r="AY93" t="b">
        <f t="shared" si="20"/>
        <v>1</v>
      </c>
      <c r="AZ93" t="b">
        <f t="shared" si="20"/>
        <v>1</v>
      </c>
      <c r="BA93" t="b">
        <f t="shared" si="20"/>
        <v>1</v>
      </c>
      <c r="BB93" t="b">
        <f t="shared" si="20"/>
        <v>1</v>
      </c>
      <c r="BC93" t="b">
        <f t="shared" si="20"/>
        <v>1</v>
      </c>
      <c r="BD93" t="b">
        <f t="shared" si="20"/>
        <v>1</v>
      </c>
      <c r="BE93" t="b">
        <f t="shared" si="20"/>
        <v>1</v>
      </c>
      <c r="BF93" t="b">
        <f t="shared" si="20"/>
        <v>1</v>
      </c>
      <c r="BG93" t="b">
        <f t="shared" si="20"/>
        <v>1</v>
      </c>
      <c r="BH93" t="b">
        <f t="shared" si="20"/>
        <v>1</v>
      </c>
      <c r="BI93" t="b">
        <f t="shared" si="20"/>
        <v>1</v>
      </c>
      <c r="BJ93" t="b">
        <f t="shared" si="20"/>
        <v>1</v>
      </c>
      <c r="BK93" t="b">
        <f t="shared" si="20"/>
        <v>1</v>
      </c>
      <c r="BL93" t="b">
        <f t="shared" si="20"/>
        <v>1</v>
      </c>
      <c r="BM93" t="b">
        <f t="shared" si="20"/>
        <v>1</v>
      </c>
      <c r="BN93" t="b">
        <f t="shared" si="20"/>
        <v>1</v>
      </c>
      <c r="BO93" t="b">
        <f t="shared" si="20"/>
        <v>1</v>
      </c>
      <c r="BP93" t="b">
        <f t="shared" si="20"/>
        <v>1</v>
      </c>
      <c r="BQ93" t="b">
        <f t="shared" si="20"/>
        <v>1</v>
      </c>
      <c r="BR93" t="b">
        <f t="shared" si="20"/>
        <v>1</v>
      </c>
      <c r="BS93" t="b">
        <f t="shared" si="20"/>
        <v>1</v>
      </c>
      <c r="BT93" t="b">
        <f t="shared" si="20"/>
        <v>1</v>
      </c>
      <c r="BU93" t="b">
        <f t="shared" si="20"/>
        <v>1</v>
      </c>
      <c r="BV93" t="b">
        <f t="shared" si="20"/>
        <v>1</v>
      </c>
      <c r="BW93" t="b">
        <f t="shared" si="20"/>
        <v>1</v>
      </c>
      <c r="BX93" t="b">
        <f t="shared" si="20"/>
        <v>1</v>
      </c>
      <c r="BY93" t="b">
        <f t="shared" ref="BY93:DA93" si="21">ISNUMBER(BY14)</f>
        <v>1</v>
      </c>
      <c r="BZ93" t="b">
        <f t="shared" si="21"/>
        <v>1</v>
      </c>
      <c r="CA93" t="b">
        <f t="shared" si="21"/>
        <v>1</v>
      </c>
      <c r="CB93" t="b">
        <f t="shared" si="21"/>
        <v>1</v>
      </c>
      <c r="CC93" t="b">
        <f t="shared" si="21"/>
        <v>1</v>
      </c>
      <c r="CD93" t="b">
        <f t="shared" si="21"/>
        <v>1</v>
      </c>
      <c r="CE93" t="b">
        <f t="shared" si="21"/>
        <v>1</v>
      </c>
      <c r="CF93" t="b">
        <f t="shared" si="21"/>
        <v>1</v>
      </c>
      <c r="CG93" t="b">
        <f t="shared" si="21"/>
        <v>1</v>
      </c>
      <c r="CH93" t="b">
        <f t="shared" si="21"/>
        <v>1</v>
      </c>
      <c r="CI93" t="b">
        <f t="shared" si="21"/>
        <v>1</v>
      </c>
      <c r="CJ93" t="b">
        <f t="shared" si="21"/>
        <v>1</v>
      </c>
      <c r="CK93" t="b">
        <f t="shared" si="21"/>
        <v>1</v>
      </c>
      <c r="CL93" t="b">
        <f t="shared" si="21"/>
        <v>1</v>
      </c>
      <c r="CM93" t="b">
        <f t="shared" si="21"/>
        <v>1</v>
      </c>
      <c r="CN93" t="b">
        <f t="shared" si="21"/>
        <v>1</v>
      </c>
      <c r="CO93" t="b">
        <f t="shared" si="21"/>
        <v>1</v>
      </c>
      <c r="CP93" t="b">
        <f t="shared" si="21"/>
        <v>1</v>
      </c>
      <c r="CQ93" t="b">
        <f t="shared" si="21"/>
        <v>1</v>
      </c>
      <c r="CR93" t="b">
        <f t="shared" si="21"/>
        <v>1</v>
      </c>
      <c r="CS93" t="b">
        <f t="shared" si="21"/>
        <v>1</v>
      </c>
      <c r="CT93" t="b">
        <f t="shared" si="21"/>
        <v>1</v>
      </c>
      <c r="CU93" t="b">
        <f t="shared" si="21"/>
        <v>1</v>
      </c>
      <c r="CV93" t="b">
        <f t="shared" si="21"/>
        <v>1</v>
      </c>
      <c r="CW93" t="b">
        <f t="shared" si="21"/>
        <v>1</v>
      </c>
      <c r="CX93" t="b">
        <f t="shared" si="21"/>
        <v>1</v>
      </c>
      <c r="CY93" t="b">
        <f t="shared" si="21"/>
        <v>1</v>
      </c>
      <c r="CZ93" t="b">
        <f t="shared" si="21"/>
        <v>1</v>
      </c>
      <c r="DA93" t="b">
        <f t="shared" si="21"/>
        <v>0</v>
      </c>
    </row>
    <row r="94" spans="13:105" x14ac:dyDescent="0.4">
      <c r="M94" t="b">
        <f t="shared" ref="M94:AR94" si="22">IF(M48="対象外",M15)</f>
        <v>0</v>
      </c>
      <c r="N94" t="b">
        <f t="shared" si="22"/>
        <v>0</v>
      </c>
      <c r="O94" t="b">
        <f t="shared" si="22"/>
        <v>0</v>
      </c>
      <c r="P94" t="b">
        <f t="shared" si="22"/>
        <v>0</v>
      </c>
      <c r="Q94" t="b">
        <f t="shared" si="22"/>
        <v>0</v>
      </c>
      <c r="R94" t="b">
        <f t="shared" si="22"/>
        <v>0</v>
      </c>
      <c r="S94" t="b">
        <f t="shared" si="22"/>
        <v>0</v>
      </c>
      <c r="T94" t="b">
        <f t="shared" si="22"/>
        <v>0</v>
      </c>
      <c r="U94" t="b">
        <f t="shared" si="22"/>
        <v>0</v>
      </c>
      <c r="V94" t="b">
        <f t="shared" si="22"/>
        <v>0</v>
      </c>
      <c r="W94" t="b">
        <f>IF(W48="対象外",W15)</f>
        <v>0</v>
      </c>
      <c r="X94" t="b">
        <f>IF(X48="対象外",X15)</f>
        <v>0</v>
      </c>
      <c r="Y94" t="b">
        <f t="shared" si="22"/>
        <v>0</v>
      </c>
      <c r="Z94" t="b">
        <f t="shared" si="22"/>
        <v>0</v>
      </c>
      <c r="AA94" t="b">
        <f t="shared" si="22"/>
        <v>0</v>
      </c>
      <c r="AB94" t="b">
        <f t="shared" si="22"/>
        <v>0</v>
      </c>
      <c r="AC94" t="b">
        <f t="shared" si="22"/>
        <v>0</v>
      </c>
      <c r="AD94" t="b">
        <f t="shared" si="22"/>
        <v>0</v>
      </c>
      <c r="AE94" t="b">
        <f t="shared" si="22"/>
        <v>0</v>
      </c>
      <c r="AF94" t="b">
        <f t="shared" si="22"/>
        <v>0</v>
      </c>
      <c r="AG94" t="b">
        <f t="shared" si="22"/>
        <v>0</v>
      </c>
      <c r="AH94" t="b">
        <f t="shared" si="22"/>
        <v>0</v>
      </c>
      <c r="AI94" t="b">
        <f t="shared" si="22"/>
        <v>0</v>
      </c>
      <c r="AJ94" t="b">
        <f t="shared" si="22"/>
        <v>0</v>
      </c>
      <c r="AK94" t="b">
        <f t="shared" si="22"/>
        <v>0</v>
      </c>
      <c r="AL94" t="b">
        <f t="shared" si="22"/>
        <v>0</v>
      </c>
      <c r="AM94" t="b">
        <f t="shared" si="22"/>
        <v>0</v>
      </c>
      <c r="AN94" t="b">
        <f t="shared" si="22"/>
        <v>0</v>
      </c>
      <c r="AO94" t="b">
        <f t="shared" si="22"/>
        <v>0</v>
      </c>
      <c r="AP94" t="b">
        <f t="shared" si="22"/>
        <v>0</v>
      </c>
      <c r="AQ94" t="b">
        <f t="shared" si="22"/>
        <v>0</v>
      </c>
      <c r="AR94" t="b">
        <f t="shared" si="22"/>
        <v>0</v>
      </c>
      <c r="AS94" t="b">
        <f t="shared" ref="AS94:BX94" si="23">IF(AS48="対象外",AS15)</f>
        <v>0</v>
      </c>
      <c r="AT94" t="b">
        <f t="shared" si="23"/>
        <v>0</v>
      </c>
      <c r="AU94" t="b">
        <f t="shared" si="23"/>
        <v>0</v>
      </c>
      <c r="AV94" t="b">
        <f t="shared" si="23"/>
        <v>0</v>
      </c>
      <c r="AW94" t="b">
        <f t="shared" si="23"/>
        <v>0</v>
      </c>
      <c r="AX94" t="b">
        <f t="shared" si="23"/>
        <v>0</v>
      </c>
      <c r="AY94" t="b">
        <f t="shared" si="23"/>
        <v>0</v>
      </c>
      <c r="AZ94" t="b">
        <f t="shared" si="23"/>
        <v>0</v>
      </c>
      <c r="BA94" t="b">
        <f t="shared" si="23"/>
        <v>0</v>
      </c>
      <c r="BB94" t="b">
        <f t="shared" si="23"/>
        <v>0</v>
      </c>
      <c r="BC94" t="b">
        <f t="shared" si="23"/>
        <v>0</v>
      </c>
      <c r="BD94" t="b">
        <f t="shared" si="23"/>
        <v>0</v>
      </c>
      <c r="BE94" t="b">
        <f t="shared" si="23"/>
        <v>0</v>
      </c>
      <c r="BF94" t="b">
        <f t="shared" si="23"/>
        <v>0</v>
      </c>
      <c r="BG94" t="b">
        <f t="shared" si="23"/>
        <v>0</v>
      </c>
      <c r="BH94" t="b">
        <f t="shared" si="23"/>
        <v>0</v>
      </c>
      <c r="BI94" t="b">
        <f t="shared" si="23"/>
        <v>0</v>
      </c>
      <c r="BJ94" t="b">
        <f t="shared" si="23"/>
        <v>0</v>
      </c>
      <c r="BK94" t="b">
        <f t="shared" si="23"/>
        <v>0</v>
      </c>
      <c r="BL94" t="b">
        <f t="shared" si="23"/>
        <v>0</v>
      </c>
      <c r="BM94" t="b">
        <f t="shared" si="23"/>
        <v>0</v>
      </c>
      <c r="BN94" t="b">
        <f t="shared" si="23"/>
        <v>0</v>
      </c>
      <c r="BO94" t="b">
        <f t="shared" si="23"/>
        <v>0</v>
      </c>
      <c r="BP94" t="b">
        <f t="shared" si="23"/>
        <v>0</v>
      </c>
      <c r="BQ94" t="b">
        <f t="shared" si="23"/>
        <v>0</v>
      </c>
      <c r="BR94" t="b">
        <f t="shared" si="23"/>
        <v>0</v>
      </c>
      <c r="BS94" t="b">
        <f t="shared" si="23"/>
        <v>0</v>
      </c>
      <c r="BT94" t="b">
        <f t="shared" si="23"/>
        <v>0</v>
      </c>
      <c r="BU94" t="b">
        <f t="shared" si="23"/>
        <v>0</v>
      </c>
      <c r="BV94" t="b">
        <f t="shared" si="23"/>
        <v>0</v>
      </c>
      <c r="BW94" t="b">
        <f t="shared" si="23"/>
        <v>0</v>
      </c>
      <c r="BX94" t="b">
        <f t="shared" si="23"/>
        <v>0</v>
      </c>
      <c r="BY94" t="b">
        <f t="shared" ref="BY94:DA94" si="24">IF(BY48="対象外",BY15)</f>
        <v>0</v>
      </c>
      <c r="BZ94" t="b">
        <f t="shared" si="24"/>
        <v>0</v>
      </c>
      <c r="CA94" t="b">
        <f t="shared" si="24"/>
        <v>0</v>
      </c>
      <c r="CB94" t="b">
        <f t="shared" si="24"/>
        <v>0</v>
      </c>
      <c r="CC94" t="b">
        <f t="shared" si="24"/>
        <v>0</v>
      </c>
      <c r="CD94" t="b">
        <f t="shared" si="24"/>
        <v>0</v>
      </c>
      <c r="CE94" t="b">
        <f t="shared" si="24"/>
        <v>0</v>
      </c>
      <c r="CF94" t="b">
        <f t="shared" si="24"/>
        <v>0</v>
      </c>
      <c r="CG94" t="b">
        <f t="shared" si="24"/>
        <v>0</v>
      </c>
      <c r="CH94" t="b">
        <f t="shared" si="24"/>
        <v>0</v>
      </c>
      <c r="CI94" t="b">
        <f t="shared" si="24"/>
        <v>0</v>
      </c>
      <c r="CJ94" t="b">
        <f t="shared" si="24"/>
        <v>0</v>
      </c>
      <c r="CK94" t="b">
        <f t="shared" si="24"/>
        <v>0</v>
      </c>
      <c r="CL94" t="b">
        <f t="shared" si="24"/>
        <v>0</v>
      </c>
      <c r="CM94" t="b">
        <f t="shared" si="24"/>
        <v>0</v>
      </c>
      <c r="CN94" t="b">
        <f t="shared" si="24"/>
        <v>0</v>
      </c>
      <c r="CO94" t="b">
        <f t="shared" si="24"/>
        <v>0</v>
      </c>
      <c r="CP94" t="b">
        <f t="shared" si="24"/>
        <v>0</v>
      </c>
      <c r="CQ94" t="b">
        <f t="shared" si="24"/>
        <v>0</v>
      </c>
      <c r="CR94" t="b">
        <f t="shared" si="24"/>
        <v>0</v>
      </c>
      <c r="CS94" t="b">
        <f t="shared" si="24"/>
        <v>0</v>
      </c>
      <c r="CT94" t="b">
        <f t="shared" si="24"/>
        <v>0</v>
      </c>
      <c r="CU94" t="b">
        <f t="shared" si="24"/>
        <v>0</v>
      </c>
      <c r="CV94" t="b">
        <f t="shared" si="24"/>
        <v>0</v>
      </c>
      <c r="CW94" t="b">
        <f t="shared" si="24"/>
        <v>0</v>
      </c>
      <c r="CX94" t="b">
        <f t="shared" si="24"/>
        <v>0</v>
      </c>
      <c r="CY94" t="b">
        <f t="shared" si="24"/>
        <v>0</v>
      </c>
      <c r="CZ94" t="b">
        <f t="shared" si="24"/>
        <v>0</v>
      </c>
      <c r="DA94" t="b">
        <f t="shared" si="24"/>
        <v>0</v>
      </c>
    </row>
  </sheetData>
  <mergeCells count="242">
    <mergeCell ref="W48:W51"/>
    <mergeCell ref="AP48:AP51"/>
    <mergeCell ref="AQ48:AQ51"/>
    <mergeCell ref="AH13:AI13"/>
    <mergeCell ref="B48:L51"/>
    <mergeCell ref="AJ48:AJ51"/>
    <mergeCell ref="AK48:AK51"/>
    <mergeCell ref="AL48:AL51"/>
    <mergeCell ref="AM48:AM51"/>
    <mergeCell ref="AN48:AN51"/>
    <mergeCell ref="AO48:AO51"/>
    <mergeCell ref="AD48:AD51"/>
    <mergeCell ref="AE48:AE51"/>
    <mergeCell ref="AF48:AF51"/>
    <mergeCell ref="AG48:AG51"/>
    <mergeCell ref="AH48:AH51"/>
    <mergeCell ref="AI48:AI51"/>
    <mergeCell ref="X48:X51"/>
    <mergeCell ref="Y48:Y51"/>
    <mergeCell ref="Z48:Z51"/>
    <mergeCell ref="AA48:AA51"/>
    <mergeCell ref="AB48:AB51"/>
    <mergeCell ref="AC48:AC51"/>
    <mergeCell ref="M48:M51"/>
    <mergeCell ref="N48:N51"/>
    <mergeCell ref="O48:O51"/>
    <mergeCell ref="P48:P51"/>
    <mergeCell ref="Q48:Q51"/>
    <mergeCell ref="R48:R51"/>
    <mergeCell ref="S48:S51"/>
    <mergeCell ref="T48:T51"/>
    <mergeCell ref="U48:U51"/>
    <mergeCell ref="V48:V51"/>
    <mergeCell ref="D42:H42"/>
    <mergeCell ref="D43:H43"/>
    <mergeCell ref="I46:L46"/>
    <mergeCell ref="I47:L47"/>
    <mergeCell ref="B16:C47"/>
    <mergeCell ref="I15:L15"/>
    <mergeCell ref="B14:H15"/>
    <mergeCell ref="D44:H44"/>
    <mergeCell ref="D45:H45"/>
    <mergeCell ref="D46:H46"/>
    <mergeCell ref="D47:H47"/>
    <mergeCell ref="D27:H27"/>
    <mergeCell ref="D28:H28"/>
    <mergeCell ref="D16:H16"/>
    <mergeCell ref="D17:H17"/>
    <mergeCell ref="D32:H32"/>
    <mergeCell ref="D41:H41"/>
    <mergeCell ref="D36:H36"/>
    <mergeCell ref="D37:H37"/>
    <mergeCell ref="D38:H38"/>
    <mergeCell ref="D33:H33"/>
    <mergeCell ref="D34:H34"/>
    <mergeCell ref="D35:H35"/>
    <mergeCell ref="D22:H22"/>
    <mergeCell ref="M16:AQ16"/>
    <mergeCell ref="I16:L16"/>
    <mergeCell ref="I28:L28"/>
    <mergeCell ref="I17:L17"/>
    <mergeCell ref="I32:L32"/>
    <mergeCell ref="I42:L42"/>
    <mergeCell ref="I43:L43"/>
    <mergeCell ref="I44:L44"/>
    <mergeCell ref="I45:L45"/>
    <mergeCell ref="I41:L41"/>
    <mergeCell ref="I36:L36"/>
    <mergeCell ref="I37:L37"/>
    <mergeCell ref="I38:L38"/>
    <mergeCell ref="I33:L33"/>
    <mergeCell ref="I34:L34"/>
    <mergeCell ref="I35:L35"/>
    <mergeCell ref="BI48:BI51"/>
    <mergeCell ref="BJ48:BJ51"/>
    <mergeCell ref="BK48:BK51"/>
    <mergeCell ref="AS48:AS51"/>
    <mergeCell ref="AT48:AT51"/>
    <mergeCell ref="AU48:AU51"/>
    <mergeCell ref="AV48:AV51"/>
    <mergeCell ref="AW48:AW51"/>
    <mergeCell ref="AX48:AX51"/>
    <mergeCell ref="AY48:AY51"/>
    <mergeCell ref="AZ48:AZ51"/>
    <mergeCell ref="BA48:BA51"/>
    <mergeCell ref="BB48:BB51"/>
    <mergeCell ref="BC48:BC51"/>
    <mergeCell ref="BQ48:BQ51"/>
    <mergeCell ref="BR48:BR51"/>
    <mergeCell ref="BS48:BS51"/>
    <mergeCell ref="BT48:BT51"/>
    <mergeCell ref="BU48:BU51"/>
    <mergeCell ref="BU52:CE52"/>
    <mergeCell ref="BJ52:BT52"/>
    <mergeCell ref="BL48:BL51"/>
    <mergeCell ref="BM48:BM51"/>
    <mergeCell ref="BN48:BN51"/>
    <mergeCell ref="BO48:BO51"/>
    <mergeCell ref="BP48:BP51"/>
    <mergeCell ref="CL48:CL51"/>
    <mergeCell ref="CM48:CM51"/>
    <mergeCell ref="CN48:CN51"/>
    <mergeCell ref="CO48:CO51"/>
    <mergeCell ref="CP48:CP51"/>
    <mergeCell ref="BV48:BV51"/>
    <mergeCell ref="BW48:BW51"/>
    <mergeCell ref="BX48:BX51"/>
    <mergeCell ref="BY48:BY51"/>
    <mergeCell ref="BZ48:BZ51"/>
    <mergeCell ref="CA48:CA51"/>
    <mergeCell ref="CB48:CB51"/>
    <mergeCell ref="CC48:CC51"/>
    <mergeCell ref="CD48:CD51"/>
    <mergeCell ref="CE48:CE51"/>
    <mergeCell ref="CF48:CF51"/>
    <mergeCell ref="DA48:DA51"/>
    <mergeCell ref="CV48:CV51"/>
    <mergeCell ref="CW48:CW51"/>
    <mergeCell ref="CX48:CX51"/>
    <mergeCell ref="CY48:CY51"/>
    <mergeCell ref="CZ48:CZ51"/>
    <mergeCell ref="CQ48:CQ51"/>
    <mergeCell ref="CR48:CR51"/>
    <mergeCell ref="CS48:CS51"/>
    <mergeCell ref="CT48:CT51"/>
    <mergeCell ref="CU48:CU51"/>
    <mergeCell ref="CT2:CU3"/>
    <mergeCell ref="CM2:CN3"/>
    <mergeCell ref="CO2:CS3"/>
    <mergeCell ref="CV2:CX3"/>
    <mergeCell ref="D39:H39"/>
    <mergeCell ref="I39:L39"/>
    <mergeCell ref="D40:H40"/>
    <mergeCell ref="I40:L40"/>
    <mergeCell ref="Z12:AA13"/>
    <mergeCell ref="V12:Y13"/>
    <mergeCell ref="AB12:AE13"/>
    <mergeCell ref="AF12:AG13"/>
    <mergeCell ref="BA12:BD13"/>
    <mergeCell ref="BE12:BF13"/>
    <mergeCell ref="BG12:BJ13"/>
    <mergeCell ref="BK12:BL13"/>
    <mergeCell ref="J11:K11"/>
    <mergeCell ref="CF12:CI13"/>
    <mergeCell ref="CJ12:CK13"/>
    <mergeCell ref="CL12:CO13"/>
    <mergeCell ref="CP12:CQ13"/>
    <mergeCell ref="AR16:BV16"/>
    <mergeCell ref="BW16:DA16"/>
    <mergeCell ref="D30:H30"/>
    <mergeCell ref="D31:H31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9:L29"/>
    <mergeCell ref="I30:L30"/>
    <mergeCell ref="I31:L31"/>
    <mergeCell ref="D23:H23"/>
    <mergeCell ref="D24:H24"/>
    <mergeCell ref="D25:H25"/>
    <mergeCell ref="D26:H26"/>
    <mergeCell ref="D29:H29"/>
    <mergeCell ref="D18:H18"/>
    <mergeCell ref="D19:H19"/>
    <mergeCell ref="D20:H20"/>
    <mergeCell ref="D21:H21"/>
    <mergeCell ref="CF53:CL53"/>
    <mergeCell ref="CF54:CL54"/>
    <mergeCell ref="CF55:CL55"/>
    <mergeCell ref="CM53:CN53"/>
    <mergeCell ref="CM54:CN54"/>
    <mergeCell ref="CM55:CN55"/>
    <mergeCell ref="CO53:CX53"/>
    <mergeCell ref="CO54:CX54"/>
    <mergeCell ref="M11:N11"/>
    <mergeCell ref="CO55:CX55"/>
    <mergeCell ref="CF52:CN52"/>
    <mergeCell ref="CO52:CX52"/>
    <mergeCell ref="BA52:BI52"/>
    <mergeCell ref="CG48:CG51"/>
    <mergeCell ref="CH48:CH51"/>
    <mergeCell ref="CI48:CI51"/>
    <mergeCell ref="CJ48:CJ51"/>
    <mergeCell ref="CK48:CK51"/>
    <mergeCell ref="BD48:BD51"/>
    <mergeCell ref="BE48:BE51"/>
    <mergeCell ref="BF48:BF51"/>
    <mergeCell ref="BG48:BG51"/>
    <mergeCell ref="BH48:BH51"/>
    <mergeCell ref="AR48:AR51"/>
    <mergeCell ref="BA55:BI55"/>
    <mergeCell ref="CD53:CE53"/>
    <mergeCell ref="CD54:CE54"/>
    <mergeCell ref="CD55:CE55"/>
    <mergeCell ref="BS53:BT53"/>
    <mergeCell ref="BS54:BT54"/>
    <mergeCell ref="BS55:BT55"/>
    <mergeCell ref="BJ53:BR53"/>
    <mergeCell ref="BJ54:BR54"/>
    <mergeCell ref="BJ55:BR55"/>
    <mergeCell ref="BU53:CC53"/>
    <mergeCell ref="BU54:CC54"/>
    <mergeCell ref="BU55:CC55"/>
    <mergeCell ref="BA53:BI53"/>
    <mergeCell ref="BA54:BI54"/>
    <mergeCell ref="BA58:BI58"/>
    <mergeCell ref="BS58:BT58"/>
    <mergeCell ref="BU58:CE58"/>
    <mergeCell ref="BJ58:BR58"/>
    <mergeCell ref="CF58:CN58"/>
    <mergeCell ref="CF56:CN56"/>
    <mergeCell ref="BA57:BI57"/>
    <mergeCell ref="BJ57:BR57"/>
    <mergeCell ref="BS57:BT57"/>
    <mergeCell ref="BU57:CC57"/>
    <mergeCell ref="CD57:CE57"/>
    <mergeCell ref="CF57:CN57"/>
    <mergeCell ref="BA56:BI56"/>
    <mergeCell ref="BJ56:BR56"/>
    <mergeCell ref="BS56:BT56"/>
    <mergeCell ref="BU56:CC56"/>
    <mergeCell ref="CD56:CE56"/>
    <mergeCell ref="AR1:BL3"/>
    <mergeCell ref="J6:N9"/>
    <mergeCell ref="O6:AJ9"/>
    <mergeCell ref="AK8:AQ9"/>
    <mergeCell ref="AK6:AQ7"/>
    <mergeCell ref="AR6:BK7"/>
    <mergeCell ref="AR8:BK9"/>
    <mergeCell ref="F13:H13"/>
    <mergeCell ref="J13:K13"/>
    <mergeCell ref="M13:N13"/>
    <mergeCell ref="F11:H11"/>
    <mergeCell ref="O11:P11"/>
    <mergeCell ref="O13:P13"/>
  </mergeCells>
  <phoneticPr fontId="2"/>
  <conditionalFormatting sqref="M15:DA15">
    <cfRule type="containsText" dxfId="4" priority="17" operator="containsText" text="日">
      <formula>NOT(ISERROR(SEARCH("日",M15)))</formula>
    </cfRule>
    <cfRule type="containsText" dxfId="3" priority="18" operator="containsText" text="土">
      <formula>NOT(ISERROR(SEARCH("土",M15)))</formula>
    </cfRule>
  </conditionalFormatting>
  <conditionalFormatting sqref="M17:DA51">
    <cfRule type="expression" dxfId="2" priority="29">
      <formula>M$68=""</formula>
    </cfRule>
    <cfRule type="expression" dxfId="1" priority="30">
      <formula>M$48="対象外"</formula>
    </cfRule>
    <cfRule type="expression" dxfId="0" priority="31">
      <formula>M$48="現場閉所日"</formula>
    </cfRule>
  </conditionalFormatting>
  <pageMargins left="0.23622047244094491" right="0.23622047244094491" top="0" bottom="0" header="0.31496062992125984" footer="0.31496062992125984"/>
  <pageSetup paperSize="9" scale="37" fitToWidth="0" orientation="landscape" r:id="rId1"/>
  <colBreaks count="1" manualBreakCount="1">
    <brk id="106" max="5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930973-D9B1-4DFF-9CAC-B2B43047405C}">
          <x14:formula1>
            <xm:f>リスト!$A$1:$A$6</xm:f>
          </x14:formula1>
          <xm:sqref>M48:DA51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032D-95F0-45D7-A02F-4E602F20D268}">
  <dimension ref="A1:C6"/>
  <sheetViews>
    <sheetView workbookViewId="0">
      <selection activeCell="C2" sqref="C2"/>
    </sheetView>
  </sheetViews>
  <sheetFormatPr defaultRowHeight="18.75" x14ac:dyDescent="0.4"/>
  <cols>
    <col min="1" max="1" width="24" customWidth="1"/>
  </cols>
  <sheetData>
    <row r="1" spans="1:3" x14ac:dyDescent="0.4">
      <c r="A1" s="7" t="s">
        <v>20</v>
      </c>
      <c r="C1">
        <f>SUM('週休２日計画工程表（△～○月分）:リスト'!BJ56)</f>
        <v>85</v>
      </c>
    </row>
    <row r="2" spans="1:3" x14ac:dyDescent="0.4">
      <c r="A2" t="s">
        <v>36</v>
      </c>
    </row>
    <row r="3" spans="1:3" x14ac:dyDescent="0.4">
      <c r="A3" t="s">
        <v>6</v>
      </c>
    </row>
    <row r="4" spans="1:3" x14ac:dyDescent="0.4">
      <c r="A4" t="s">
        <v>7</v>
      </c>
    </row>
    <row r="5" spans="1:3" x14ac:dyDescent="0.4">
      <c r="A5" t="s">
        <v>40</v>
      </c>
    </row>
    <row r="6" spans="1:3" x14ac:dyDescent="0.4">
      <c r="A6" t="s">
        <v>11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週休２日計画工程表（△～○月分）</vt:lpstr>
      <vt:lpstr>リスト</vt:lpstr>
      <vt:lpstr>'週休２日計画工程表（△～○月分）'!Print_Area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1861ic</cp:lastModifiedBy>
  <cp:lastPrinted>2025-11-11T07:50:02Z</cp:lastPrinted>
  <dcterms:created xsi:type="dcterms:W3CDTF">2025-09-04T06:33:07Z</dcterms:created>
  <dcterms:modified xsi:type="dcterms:W3CDTF">2026-01-20T05:50:59Z</dcterms:modified>
</cp:coreProperties>
</file>