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検査指導課\検査指導課共通\4【指導】\週休2日制について\2.営繕工事\最終公告資料\"/>
    </mc:Choice>
  </mc:AlternateContent>
  <xr:revisionPtr revIDLastSave="0" documentId="13_ncr:1_{5170446A-8A69-458A-9652-F930A6C087D2}" xr6:coauthVersionLast="47" xr6:coauthVersionMax="47" xr10:uidLastSave="{00000000-0000-0000-0000-000000000000}"/>
  <bookViews>
    <workbookView xWindow="3855" yWindow="3855" windowWidth="21615" windowHeight="11295" xr2:uid="{54683B4F-7005-463C-A1BF-D6E0858652BF}"/>
  </bookViews>
  <sheets>
    <sheet name="週休２日計画工程表（△～○月分）" sheetId="1" r:id="rId1"/>
    <sheet name="リスト" sheetId="2" state="hidden" r:id="rId2"/>
  </sheets>
  <definedNames>
    <definedName name="_xlnm.Print_Area" localSheetId="0">'週休２日計画工程表（△～○月分）'!$A$1:$DB$59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2" i="1" l="1"/>
  <c r="N92" i="1"/>
  <c r="O92" i="1"/>
  <c r="P92" i="1"/>
  <c r="Q92" i="1"/>
  <c r="R92" i="1"/>
  <c r="S92" i="1"/>
  <c r="T92" i="1"/>
  <c r="U92" i="1"/>
  <c r="V92" i="1"/>
  <c r="W92" i="1"/>
  <c r="X92" i="1"/>
  <c r="Y92" i="1"/>
  <c r="Z92" i="1"/>
  <c r="AA92" i="1"/>
  <c r="AB92" i="1"/>
  <c r="AC92" i="1"/>
  <c r="AD92" i="1"/>
  <c r="AE92" i="1"/>
  <c r="AF92" i="1"/>
  <c r="AG92" i="1"/>
  <c r="AH92" i="1"/>
  <c r="AI92" i="1"/>
  <c r="AJ92" i="1"/>
  <c r="AK92" i="1"/>
  <c r="AL92" i="1"/>
  <c r="AM92" i="1"/>
  <c r="AN92" i="1"/>
  <c r="AO92" i="1"/>
  <c r="AP92" i="1"/>
  <c r="AQ92" i="1"/>
  <c r="AR92" i="1"/>
  <c r="AS92" i="1"/>
  <c r="AT92" i="1"/>
  <c r="AU92" i="1"/>
  <c r="AV92" i="1"/>
  <c r="AW92" i="1"/>
  <c r="AX92" i="1"/>
  <c r="AY92" i="1"/>
  <c r="AZ92" i="1"/>
  <c r="BA92" i="1"/>
  <c r="BB92" i="1"/>
  <c r="BC92" i="1"/>
  <c r="BD92" i="1"/>
  <c r="BE92" i="1"/>
  <c r="BF92" i="1"/>
  <c r="BG92" i="1"/>
  <c r="BH92" i="1"/>
  <c r="BI92" i="1"/>
  <c r="BJ92" i="1"/>
  <c r="BK92" i="1"/>
  <c r="BL92" i="1"/>
  <c r="BM92" i="1"/>
  <c r="BN92" i="1"/>
  <c r="BO92" i="1"/>
  <c r="BP92" i="1"/>
  <c r="BQ92" i="1"/>
  <c r="BR92" i="1"/>
  <c r="BS92" i="1"/>
  <c r="BT92" i="1"/>
  <c r="BU92" i="1"/>
  <c r="BV92" i="1"/>
  <c r="BW92" i="1"/>
  <c r="BX92" i="1"/>
  <c r="BY92" i="1"/>
  <c r="BZ92" i="1"/>
  <c r="CA92" i="1"/>
  <c r="CB92" i="1"/>
  <c r="CC92" i="1"/>
  <c r="CD92" i="1"/>
  <c r="CE92" i="1"/>
  <c r="CF92" i="1"/>
  <c r="CG92" i="1"/>
  <c r="CH92" i="1"/>
  <c r="CI92" i="1"/>
  <c r="CJ92" i="1"/>
  <c r="CK92" i="1"/>
  <c r="CL92" i="1"/>
  <c r="CM92" i="1"/>
  <c r="CN92" i="1"/>
  <c r="CO92" i="1"/>
  <c r="CP92" i="1"/>
  <c r="CQ92" i="1"/>
  <c r="CR92" i="1"/>
  <c r="CS92" i="1"/>
  <c r="CT92" i="1"/>
  <c r="CU92" i="1"/>
  <c r="CV92" i="1"/>
  <c r="CW92" i="1"/>
  <c r="CX92" i="1"/>
  <c r="CY92" i="1"/>
  <c r="CZ92" i="1"/>
  <c r="DA92" i="1"/>
  <c r="M93" i="1"/>
  <c r="N93" i="1"/>
  <c r="O93" i="1"/>
  <c r="P93" i="1"/>
  <c r="Q93" i="1"/>
  <c r="R93" i="1"/>
  <c r="S93" i="1"/>
  <c r="T93" i="1"/>
  <c r="U93" i="1"/>
  <c r="V93" i="1"/>
  <c r="W93" i="1"/>
  <c r="X93" i="1"/>
  <c r="Y93" i="1"/>
  <c r="Z93" i="1"/>
  <c r="AA93" i="1"/>
  <c r="AB93" i="1"/>
  <c r="AC93" i="1"/>
  <c r="AD93" i="1"/>
  <c r="AE93" i="1"/>
  <c r="AF93" i="1"/>
  <c r="AG93" i="1"/>
  <c r="AH93" i="1"/>
  <c r="AI93" i="1"/>
  <c r="AJ93" i="1"/>
  <c r="AK93" i="1"/>
  <c r="AL93" i="1"/>
  <c r="AM93" i="1"/>
  <c r="AN93" i="1"/>
  <c r="AO93" i="1"/>
  <c r="AP93" i="1"/>
  <c r="AQ93" i="1"/>
  <c r="AR93" i="1"/>
  <c r="AS93" i="1"/>
  <c r="AT93" i="1"/>
  <c r="AU93" i="1"/>
  <c r="AV93" i="1"/>
  <c r="AW93" i="1"/>
  <c r="AX93" i="1"/>
  <c r="AY93" i="1"/>
  <c r="AZ93" i="1"/>
  <c r="BA93" i="1"/>
  <c r="BB93" i="1"/>
  <c r="BC93" i="1"/>
  <c r="BD93" i="1"/>
  <c r="BE93" i="1"/>
  <c r="BF93" i="1"/>
  <c r="BG93" i="1"/>
  <c r="BH93" i="1"/>
  <c r="BI93" i="1"/>
  <c r="BJ93" i="1"/>
  <c r="BK93" i="1"/>
  <c r="BL93" i="1"/>
  <c r="BM93" i="1"/>
  <c r="BN93" i="1"/>
  <c r="BO93" i="1"/>
  <c r="BP93" i="1"/>
  <c r="BQ93" i="1"/>
  <c r="BR93" i="1"/>
  <c r="BS93" i="1"/>
  <c r="BT93" i="1"/>
  <c r="BU93" i="1"/>
  <c r="BV93" i="1"/>
  <c r="BW93" i="1"/>
  <c r="BX93" i="1"/>
  <c r="BY93" i="1"/>
  <c r="BZ93" i="1"/>
  <c r="CA93" i="1"/>
  <c r="CB93" i="1"/>
  <c r="CC93" i="1"/>
  <c r="CD93" i="1"/>
  <c r="CE93" i="1"/>
  <c r="CF93" i="1"/>
  <c r="CG93" i="1"/>
  <c r="CH93" i="1"/>
  <c r="CI93" i="1"/>
  <c r="CJ93" i="1"/>
  <c r="CK93" i="1"/>
  <c r="CL93" i="1"/>
  <c r="CM93" i="1"/>
  <c r="CN93" i="1"/>
  <c r="CO93" i="1"/>
  <c r="CP93" i="1"/>
  <c r="CQ93" i="1"/>
  <c r="CR93" i="1"/>
  <c r="CS93" i="1"/>
  <c r="CT93" i="1"/>
  <c r="CU93" i="1"/>
  <c r="CV93" i="1"/>
  <c r="CW93" i="1"/>
  <c r="CX93" i="1"/>
  <c r="CY93" i="1"/>
  <c r="CZ93" i="1"/>
  <c r="DA93" i="1"/>
  <c r="M94" i="1"/>
  <c r="N94" i="1"/>
  <c r="O94" i="1"/>
  <c r="P94" i="1"/>
  <c r="Q94" i="1"/>
  <c r="R94" i="1"/>
  <c r="S94" i="1"/>
  <c r="T94" i="1"/>
  <c r="U94" i="1"/>
  <c r="V94" i="1"/>
  <c r="W94" i="1"/>
  <c r="X94" i="1"/>
  <c r="Y94" i="1"/>
  <c r="Z94" i="1"/>
  <c r="AA94" i="1"/>
  <c r="AB94" i="1"/>
  <c r="AC94" i="1"/>
  <c r="AD94" i="1"/>
  <c r="AE94" i="1"/>
  <c r="AF94" i="1"/>
  <c r="AG94" i="1"/>
  <c r="AH94" i="1"/>
  <c r="AI94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AY94" i="1"/>
  <c r="AZ94" i="1"/>
  <c r="BA94" i="1"/>
  <c r="BB94" i="1"/>
  <c r="BC94" i="1"/>
  <c r="BD94" i="1"/>
  <c r="BE94" i="1"/>
  <c r="BF94" i="1"/>
  <c r="BG94" i="1"/>
  <c r="BH94" i="1"/>
  <c r="BI94" i="1"/>
  <c r="BJ94" i="1"/>
  <c r="BK94" i="1"/>
  <c r="BL94" i="1"/>
  <c r="BM94" i="1"/>
  <c r="BN94" i="1"/>
  <c r="BO94" i="1"/>
  <c r="BP94" i="1"/>
  <c r="BQ94" i="1"/>
  <c r="BR94" i="1"/>
  <c r="BS94" i="1"/>
  <c r="BT94" i="1"/>
  <c r="BU94" i="1"/>
  <c r="BV94" i="1"/>
  <c r="BW94" i="1"/>
  <c r="BX94" i="1"/>
  <c r="BY94" i="1"/>
  <c r="BZ94" i="1"/>
  <c r="CA94" i="1"/>
  <c r="CB94" i="1"/>
  <c r="CC94" i="1"/>
  <c r="CD94" i="1"/>
  <c r="CE94" i="1"/>
  <c r="CF94" i="1"/>
  <c r="CG94" i="1"/>
  <c r="CH94" i="1"/>
  <c r="CI94" i="1"/>
  <c r="CJ94" i="1"/>
  <c r="CK94" i="1"/>
  <c r="CL94" i="1"/>
  <c r="CM94" i="1"/>
  <c r="CN94" i="1"/>
  <c r="CO94" i="1"/>
  <c r="CP94" i="1"/>
  <c r="CQ94" i="1"/>
  <c r="CR94" i="1"/>
  <c r="CS94" i="1"/>
  <c r="CT94" i="1"/>
  <c r="CU94" i="1"/>
  <c r="CV94" i="1"/>
  <c r="CW94" i="1"/>
  <c r="CX94" i="1"/>
  <c r="CY94" i="1"/>
  <c r="CZ94" i="1"/>
  <c r="DA94" i="1"/>
  <c r="CM2" i="1"/>
  <c r="BU55" i="1" l="1"/>
  <c r="BU54" i="1"/>
  <c r="BU53" i="1"/>
  <c r="AB12" i="1" l="1"/>
  <c r="V12" i="1" l="1"/>
  <c r="P61" i="1" l="1"/>
  <c r="X61" i="1"/>
  <c r="AF61" i="1"/>
  <c r="AN61" i="1"/>
  <c r="Q61" i="1"/>
  <c r="Y61" i="1"/>
  <c r="AG61" i="1"/>
  <c r="R61" i="1"/>
  <c r="Z61" i="1"/>
  <c r="AH61" i="1"/>
  <c r="S61" i="1"/>
  <c r="AA61" i="1"/>
  <c r="AI61" i="1"/>
  <c r="N61" i="1"/>
  <c r="V61" i="1"/>
  <c r="AD61" i="1"/>
  <c r="AL61" i="1"/>
  <c r="O61" i="1"/>
  <c r="W61" i="1"/>
  <c r="AE61" i="1"/>
  <c r="AM61" i="1"/>
  <c r="T61" i="1"/>
  <c r="AB61" i="1"/>
  <c r="AJ61" i="1"/>
  <c r="M61" i="1"/>
  <c r="U61" i="1"/>
  <c r="AC61" i="1"/>
  <c r="AK61" i="1"/>
  <c r="Q62" i="1"/>
  <c r="Y62" i="1"/>
  <c r="AG62" i="1"/>
  <c r="R62" i="1"/>
  <c r="Z62" i="1"/>
  <c r="Z63" i="1" s="1"/>
  <c r="AH62" i="1"/>
  <c r="S62" i="1"/>
  <c r="AA62" i="1"/>
  <c r="AI62" i="1"/>
  <c r="AD62" i="1"/>
  <c r="T62" i="1"/>
  <c r="AB62" i="1"/>
  <c r="AJ62" i="1"/>
  <c r="M62" i="1"/>
  <c r="V62" i="1"/>
  <c r="U62" i="1"/>
  <c r="AC62" i="1"/>
  <c r="AK62" i="1"/>
  <c r="N62" i="1"/>
  <c r="AL62" i="1"/>
  <c r="AF62" i="1"/>
  <c r="O62" i="1"/>
  <c r="W62" i="1"/>
  <c r="AE62" i="1"/>
  <c r="AM62" i="1"/>
  <c r="P62" i="1"/>
  <c r="X62" i="1"/>
  <c r="AN62" i="1"/>
  <c r="BA12" i="1"/>
  <c r="BG12" i="1"/>
  <c r="BU56" i="1"/>
  <c r="V63" i="1" l="1"/>
  <c r="AT61" i="1"/>
  <c r="BB61" i="1"/>
  <c r="BJ61" i="1"/>
  <c r="BR61" i="1"/>
  <c r="AU61" i="1"/>
  <c r="BC61" i="1"/>
  <c r="BK61" i="1"/>
  <c r="BS61" i="1"/>
  <c r="AV61" i="1"/>
  <c r="BD61" i="1"/>
  <c r="BL61" i="1"/>
  <c r="AW61" i="1"/>
  <c r="BE61" i="1"/>
  <c r="BM61" i="1"/>
  <c r="AZ61" i="1"/>
  <c r="BH61" i="1"/>
  <c r="BP61" i="1"/>
  <c r="AS61" i="1"/>
  <c r="BA61" i="1"/>
  <c r="BI61" i="1"/>
  <c r="BQ61" i="1"/>
  <c r="AX61" i="1"/>
  <c r="BF61" i="1"/>
  <c r="BN61" i="1"/>
  <c r="AY61" i="1"/>
  <c r="BG61" i="1"/>
  <c r="BO61" i="1"/>
  <c r="AR61" i="1"/>
  <c r="Y63" i="1"/>
  <c r="S63" i="1"/>
  <c r="AL63" i="1"/>
  <c r="AI63" i="1"/>
  <c r="AD63" i="1"/>
  <c r="AA63" i="1"/>
  <c r="O63" i="1"/>
  <c r="N63" i="1"/>
  <c r="AH63" i="1"/>
  <c r="AG63" i="1"/>
  <c r="T63" i="1"/>
  <c r="AE63" i="1"/>
  <c r="R63" i="1"/>
  <c r="Q63" i="1"/>
  <c r="U63" i="1"/>
  <c r="W63" i="1"/>
  <c r="AN63" i="1"/>
  <c r="AM63" i="1"/>
  <c r="AF63" i="1"/>
  <c r="X63" i="1"/>
  <c r="P63" i="1"/>
  <c r="M63" i="1"/>
  <c r="AJ63" i="1"/>
  <c r="AC63" i="1"/>
  <c r="AS62" i="1"/>
  <c r="BA62" i="1"/>
  <c r="BI62" i="1"/>
  <c r="BQ62" i="1"/>
  <c r="AT62" i="1"/>
  <c r="BB62" i="1"/>
  <c r="BJ62" i="1"/>
  <c r="BR62" i="1"/>
  <c r="AU62" i="1"/>
  <c r="BC62" i="1"/>
  <c r="BK62" i="1"/>
  <c r="BS62" i="1"/>
  <c r="AV62" i="1"/>
  <c r="BL62" i="1"/>
  <c r="BF62" i="1"/>
  <c r="BD62" i="1"/>
  <c r="AX62" i="1"/>
  <c r="AR62" i="1"/>
  <c r="BP62" i="1"/>
  <c r="AW62" i="1"/>
  <c r="BE62" i="1"/>
  <c r="BM62" i="1"/>
  <c r="BN62" i="1"/>
  <c r="BH62" i="1"/>
  <c r="AY62" i="1"/>
  <c r="BG62" i="1"/>
  <c r="BO62" i="1"/>
  <c r="AZ62" i="1"/>
  <c r="AB63" i="1"/>
  <c r="AK63" i="1"/>
  <c r="CL12" i="1"/>
  <c r="CF12" i="1"/>
  <c r="CE61" i="1" l="1"/>
  <c r="BX61" i="1"/>
  <c r="CF61" i="1"/>
  <c r="CN61" i="1"/>
  <c r="CV61" i="1"/>
  <c r="BY61" i="1"/>
  <c r="CG61" i="1"/>
  <c r="CO61" i="1"/>
  <c r="CW61" i="1"/>
  <c r="BZ61" i="1"/>
  <c r="CH61" i="1"/>
  <c r="CP61" i="1"/>
  <c r="CX61" i="1"/>
  <c r="CI61" i="1"/>
  <c r="CQ61" i="1"/>
  <c r="CD61" i="1"/>
  <c r="CL61" i="1"/>
  <c r="CT61" i="1"/>
  <c r="BW61" i="1"/>
  <c r="CM61" i="1"/>
  <c r="CA61" i="1"/>
  <c r="CU61" i="1"/>
  <c r="CB61" i="1"/>
  <c r="CJ61" i="1"/>
  <c r="CR61" i="1"/>
  <c r="CC61" i="1"/>
  <c r="CK61" i="1"/>
  <c r="CS61" i="1"/>
  <c r="BH63" i="1"/>
  <c r="AU63" i="1"/>
  <c r="AT63" i="1"/>
  <c r="BC63" i="1"/>
  <c r="BB63" i="1"/>
  <c r="BK63" i="1"/>
  <c r="AS63" i="1"/>
  <c r="BP63" i="1"/>
  <c r="BS63" i="1"/>
  <c r="BJ63" i="1"/>
  <c r="BI63" i="1"/>
  <c r="BA63" i="1"/>
  <c r="AZ63" i="1"/>
  <c r="AR63" i="1"/>
  <c r="AY63" i="1"/>
  <c r="BR63" i="1"/>
  <c r="BQ63" i="1"/>
  <c r="BG63" i="1"/>
  <c r="BD63" i="1"/>
  <c r="AV63" i="1"/>
  <c r="BF63" i="1"/>
  <c r="BM63" i="1"/>
  <c r="BN63" i="1"/>
  <c r="BE63" i="1"/>
  <c r="CX62" i="1"/>
  <c r="CB62" i="1"/>
  <c r="CJ62" i="1"/>
  <c r="CR62" i="1"/>
  <c r="CC62" i="1"/>
  <c r="CK62" i="1"/>
  <c r="CS62" i="1"/>
  <c r="CD62" i="1"/>
  <c r="CL62" i="1"/>
  <c r="CT62" i="1"/>
  <c r="CO62" i="1"/>
  <c r="CA62" i="1"/>
  <c r="CE62" i="1"/>
  <c r="CM62" i="1"/>
  <c r="CU62" i="1"/>
  <c r="CG62" i="1"/>
  <c r="CQ62" i="1"/>
  <c r="BX62" i="1"/>
  <c r="CF62" i="1"/>
  <c r="CN62" i="1"/>
  <c r="CV62" i="1"/>
  <c r="BY62" i="1"/>
  <c r="CW62" i="1"/>
  <c r="BZ62" i="1"/>
  <c r="CH62" i="1"/>
  <c r="CP62" i="1"/>
  <c r="BW62" i="1"/>
  <c r="CI62" i="1"/>
  <c r="BO63" i="1"/>
  <c r="AX63" i="1"/>
  <c r="AW63" i="1"/>
  <c r="BL63" i="1"/>
  <c r="AQ14" i="1"/>
  <c r="AQ61" i="1" s="1"/>
  <c r="CP63" i="1" l="1"/>
  <c r="CD63" i="1"/>
  <c r="CE63" i="1"/>
  <c r="CW63" i="1"/>
  <c r="CJ63" i="1"/>
  <c r="CK63" i="1"/>
  <c r="CB63" i="1"/>
  <c r="AQ62" i="1"/>
  <c r="BY63" i="1"/>
  <c r="CF63" i="1"/>
  <c r="BX63" i="1"/>
  <c r="CX63" i="1"/>
  <c r="CC63" i="1"/>
  <c r="CQ63" i="1"/>
  <c r="CO63" i="1"/>
  <c r="CL63" i="1"/>
  <c r="CN63" i="1"/>
  <c r="CU63" i="1"/>
  <c r="CI63" i="1"/>
  <c r="CV63" i="1"/>
  <c r="CM63" i="1"/>
  <c r="CG63" i="1"/>
  <c r="CA63" i="1"/>
  <c r="CH63" i="1"/>
  <c r="CS63" i="1"/>
  <c r="CR63" i="1"/>
  <c r="BZ63" i="1"/>
  <c r="BW63" i="1"/>
  <c r="CT63" i="1"/>
  <c r="BA53" i="1"/>
  <c r="BV14" i="1"/>
  <c r="BV61" i="1" s="1"/>
  <c r="BU14" i="1"/>
  <c r="BU61" i="1" s="1"/>
  <c r="BT14" i="1"/>
  <c r="BT61" i="1" s="1"/>
  <c r="AQ15" i="1"/>
  <c r="AO14" i="1"/>
  <c r="AO61" i="1" s="1"/>
  <c r="AP14" i="1"/>
  <c r="AP61" i="1" s="1"/>
  <c r="M15" i="1"/>
  <c r="N15" i="1"/>
  <c r="N64" i="1" s="1"/>
  <c r="O15" i="1"/>
  <c r="P15" i="1"/>
  <c r="P64" i="1" s="1"/>
  <c r="Q15" i="1"/>
  <c r="Q64" i="1" s="1"/>
  <c r="R15" i="1"/>
  <c r="R64" i="1" s="1"/>
  <c r="S15" i="1"/>
  <c r="S64" i="1" s="1"/>
  <c r="T15" i="1"/>
  <c r="T64" i="1" s="1"/>
  <c r="U15" i="1"/>
  <c r="U64" i="1" s="1"/>
  <c r="V15" i="1"/>
  <c r="V64" i="1" s="1"/>
  <c r="W15" i="1"/>
  <c r="W64" i="1" s="1"/>
  <c r="X15" i="1"/>
  <c r="X64" i="1" s="1"/>
  <c r="Y15" i="1"/>
  <c r="Z15" i="1"/>
  <c r="Z64" i="1" s="1"/>
  <c r="AA15" i="1"/>
  <c r="AA64" i="1" s="1"/>
  <c r="AB15" i="1"/>
  <c r="AC15" i="1"/>
  <c r="AC64" i="1" s="1"/>
  <c r="AD15" i="1"/>
  <c r="AD64" i="1" s="1"/>
  <c r="AE15" i="1"/>
  <c r="AE64" i="1" s="1"/>
  <c r="AF15" i="1"/>
  <c r="AF64" i="1" s="1"/>
  <c r="AG15" i="1"/>
  <c r="AG64" i="1" s="1"/>
  <c r="AH15" i="1"/>
  <c r="AH64" i="1" s="1"/>
  <c r="AI15" i="1"/>
  <c r="AI64" i="1" s="1"/>
  <c r="AJ15" i="1"/>
  <c r="AJ64" i="1" s="1"/>
  <c r="AK15" i="1"/>
  <c r="AK64" i="1" s="1"/>
  <c r="AL15" i="1"/>
  <c r="AL64" i="1" s="1"/>
  <c r="AM15" i="1"/>
  <c r="AM64" i="1" s="1"/>
  <c r="AN15" i="1"/>
  <c r="AN64" i="1" s="1"/>
  <c r="AQ63" i="1" l="1"/>
  <c r="AQ64" i="1" s="1"/>
  <c r="Y64" i="1"/>
  <c r="AP62" i="1"/>
  <c r="O64" i="1"/>
  <c r="AO62" i="1"/>
  <c r="M64" i="1"/>
  <c r="AB64" i="1"/>
  <c r="BU62" i="1"/>
  <c r="BV62" i="1"/>
  <c r="BT62" i="1"/>
  <c r="BA54" i="1"/>
  <c r="DA14" i="1"/>
  <c r="DA61" i="1" s="1"/>
  <c r="CZ14" i="1"/>
  <c r="CZ61" i="1" s="1"/>
  <c r="BU15" i="1"/>
  <c r="AY15" i="1"/>
  <c r="AY64" i="1" s="1"/>
  <c r="BG15" i="1"/>
  <c r="BG64" i="1" s="1"/>
  <c r="BO15" i="1"/>
  <c r="BO64" i="1" s="1"/>
  <c r="BD15" i="1"/>
  <c r="BD64" i="1" s="1"/>
  <c r="AZ15" i="1"/>
  <c r="AZ64" i="1" s="1"/>
  <c r="BH15" i="1"/>
  <c r="BH64" i="1" s="1"/>
  <c r="BP15" i="1"/>
  <c r="BP64" i="1" s="1"/>
  <c r="AU15" i="1"/>
  <c r="AU64" i="1" s="1"/>
  <c r="BC15" i="1"/>
  <c r="BC64" i="1" s="1"/>
  <c r="BK15" i="1"/>
  <c r="BK64" i="1" s="1"/>
  <c r="BS15" i="1"/>
  <c r="BS64" i="1" s="1"/>
  <c r="AV15" i="1"/>
  <c r="AV64" i="1" s="1"/>
  <c r="BT15" i="1"/>
  <c r="AS15" i="1"/>
  <c r="AS64" i="1" s="1"/>
  <c r="BA15" i="1"/>
  <c r="BA64" i="1" s="1"/>
  <c r="BI15" i="1"/>
  <c r="BI64" i="1" s="1"/>
  <c r="BQ15" i="1"/>
  <c r="BQ64" i="1" s="1"/>
  <c r="AT15" i="1"/>
  <c r="AT64" i="1" s="1"/>
  <c r="BB15" i="1"/>
  <c r="BB64" i="1" s="1"/>
  <c r="BJ15" i="1"/>
  <c r="BJ64" i="1" s="1"/>
  <c r="BR15" i="1"/>
  <c r="BR64" i="1" s="1"/>
  <c r="BL15" i="1"/>
  <c r="BL64" i="1" s="1"/>
  <c r="AW15" i="1"/>
  <c r="AW64" i="1" s="1"/>
  <c r="BE15" i="1"/>
  <c r="BE64" i="1" s="1"/>
  <c r="BM15" i="1"/>
  <c r="BM64" i="1" s="1"/>
  <c r="AR15" i="1"/>
  <c r="AR64" i="1" s="1"/>
  <c r="AX15" i="1"/>
  <c r="AX64" i="1" s="1"/>
  <c r="BF15" i="1"/>
  <c r="BF64" i="1" s="1"/>
  <c r="BN15" i="1"/>
  <c r="BN64" i="1" s="1"/>
  <c r="BV15" i="1"/>
  <c r="AO15" i="1"/>
  <c r="AP15" i="1"/>
  <c r="AP63" i="1" l="1"/>
  <c r="AP64" i="1" s="1"/>
  <c r="AO63" i="1"/>
  <c r="BT63" i="1"/>
  <c r="BT64" i="1" s="1"/>
  <c r="BV63" i="1"/>
  <c r="BV64" i="1" s="1"/>
  <c r="DA62" i="1"/>
  <c r="BU63" i="1"/>
  <c r="BU64" i="1" s="1"/>
  <c r="CZ62" i="1"/>
  <c r="CY14" i="1"/>
  <c r="CY61" i="1" s="1"/>
  <c r="BA55" i="1"/>
  <c r="DA15" i="1"/>
  <c r="CC15" i="1"/>
  <c r="CC64" i="1" s="1"/>
  <c r="CK15" i="1"/>
  <c r="CK64" i="1" s="1"/>
  <c r="CS15" i="1"/>
  <c r="CS64" i="1" s="1"/>
  <c r="CW15" i="1"/>
  <c r="CW64" i="1" s="1"/>
  <c r="BZ15" i="1"/>
  <c r="BZ64" i="1" s="1"/>
  <c r="CD15" i="1"/>
  <c r="CD64" i="1" s="1"/>
  <c r="CL15" i="1"/>
  <c r="CT15" i="1"/>
  <c r="CT64" i="1" s="1"/>
  <c r="BW15" i="1"/>
  <c r="BW64" i="1" s="1"/>
  <c r="CO15" i="1"/>
  <c r="CO64" i="1" s="1"/>
  <c r="CH15" i="1"/>
  <c r="CH64" i="1" s="1"/>
  <c r="CE15" i="1"/>
  <c r="CE64" i="1" s="1"/>
  <c r="CM15" i="1"/>
  <c r="CM64" i="1" s="1"/>
  <c r="CU15" i="1"/>
  <c r="CU64" i="1" s="1"/>
  <c r="CG15" i="1"/>
  <c r="CG64" i="1" s="1"/>
  <c r="CX15" i="1"/>
  <c r="CX64" i="1" s="1"/>
  <c r="BX15" i="1"/>
  <c r="BX64" i="1" s="1"/>
  <c r="CF15" i="1"/>
  <c r="CF64" i="1" s="1"/>
  <c r="CN15" i="1"/>
  <c r="CN64" i="1" s="1"/>
  <c r="CV15" i="1"/>
  <c r="CV64" i="1" s="1"/>
  <c r="BY15" i="1"/>
  <c r="BY64" i="1" s="1"/>
  <c r="CP15" i="1"/>
  <c r="CP64" i="1" s="1"/>
  <c r="CA15" i="1"/>
  <c r="CA64" i="1" s="1"/>
  <c r="CI15" i="1"/>
  <c r="CI64" i="1" s="1"/>
  <c r="CQ15" i="1"/>
  <c r="CQ64" i="1" s="1"/>
  <c r="CB15" i="1"/>
  <c r="CB64" i="1" s="1"/>
  <c r="CJ15" i="1"/>
  <c r="CJ64" i="1" s="1"/>
  <c r="CR15" i="1"/>
  <c r="CR64" i="1" s="1"/>
  <c r="CZ15" i="1"/>
  <c r="CF54" i="1" l="1"/>
  <c r="BJ54" i="1"/>
  <c r="AO64" i="1"/>
  <c r="CF53" i="1" s="1"/>
  <c r="CO53" i="1" s="1"/>
  <c r="BJ53" i="1"/>
  <c r="DA63" i="1"/>
  <c r="DA64" i="1" s="1"/>
  <c r="CL64" i="1"/>
  <c r="CY62" i="1"/>
  <c r="CZ63" i="1"/>
  <c r="CZ64" i="1" s="1"/>
  <c r="CY15" i="1"/>
  <c r="BU57" i="1"/>
  <c r="CO54" i="1" l="1"/>
  <c r="CY63" i="1"/>
  <c r="CY64" i="1" s="1"/>
  <c r="CF55" i="1" s="1"/>
  <c r="BJ55" i="1"/>
  <c r="CO55" i="1" l="1"/>
  <c r="BJ56" i="1"/>
  <c r="C1" i="2" l="1"/>
  <c r="BJ57" i="1" s="1"/>
  <c r="BJ58" i="1" s="1"/>
  <c r="CF58" i="1" s="1"/>
</calcChain>
</file>

<file path=xl/sharedStrings.xml><?xml version="1.0" encoding="utf-8"?>
<sst xmlns="http://schemas.openxmlformats.org/spreadsheetml/2006/main" count="62" uniqueCount="38">
  <si>
    <t>工程</t>
    <rPh sb="0" eb="2">
      <t>コウテイ</t>
    </rPh>
    <phoneticPr fontId="2"/>
  </si>
  <si>
    <t>曜日</t>
    <rPh sb="0" eb="2">
      <t>ヨウビ</t>
    </rPh>
    <phoneticPr fontId="2"/>
  </si>
  <si>
    <t>年月</t>
    <rPh sb="0" eb="2">
      <t>ネンゲツ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</si>
  <si>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</si>
  <si>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</si>
  <si>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日</t>
    <rPh sb="0" eb="1">
      <t>ニチ</t>
    </rPh>
    <phoneticPr fontId="2"/>
  </si>
  <si>
    <t>現場パトロール</t>
    <rPh sb="0" eb="2">
      <t>ゲンバ</t>
    </rPh>
    <phoneticPr fontId="2"/>
  </si>
  <si>
    <t>現場見学会</t>
    <rPh sb="0" eb="2">
      <t>ゲンバ</t>
    </rPh>
    <rPh sb="2" eb="5">
      <t>ケンガクカイ</t>
    </rPh>
    <phoneticPr fontId="2"/>
  </si>
  <si>
    <t>日作業状況</t>
    <rPh sb="0" eb="1">
      <t>ニチ</t>
    </rPh>
    <rPh sb="1" eb="3">
      <t>サギョウ</t>
    </rPh>
    <rPh sb="3" eb="5">
      <t>ジョウキョウ</t>
    </rPh>
    <phoneticPr fontId="2"/>
  </si>
  <si>
    <t>工種</t>
    <rPh sb="0" eb="2">
      <t>コウシュ</t>
    </rPh>
    <phoneticPr fontId="2"/>
  </si>
  <si>
    <t>種別</t>
    <rPh sb="0" eb="2">
      <t>シュベツ</t>
    </rPh>
    <phoneticPr fontId="2"/>
  </si>
  <si>
    <t>現場終了日</t>
    <rPh sb="0" eb="2">
      <t>ゲンバ</t>
    </rPh>
    <rPh sb="2" eb="4">
      <t>シュウリョウ</t>
    </rPh>
    <rPh sb="4" eb="5">
      <t>ビ</t>
    </rPh>
    <phoneticPr fontId="2"/>
  </si>
  <si>
    <t>現場着手日</t>
    <rPh sb="0" eb="2">
      <t>ゲンバ</t>
    </rPh>
    <rPh sb="2" eb="4">
      <t>チャクシュ</t>
    </rPh>
    <rPh sb="4" eb="5">
      <t>ビ</t>
    </rPh>
    <phoneticPr fontId="2"/>
  </si>
  <si>
    <t>記　　事</t>
    <rPh sb="0" eb="1">
      <t>キ</t>
    </rPh>
    <rPh sb="3" eb="4">
      <t>コト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</si>
  <si>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</si>
  <si>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</si>
  <si>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</si>
  <si>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ページ中</t>
    <rPh sb="3" eb="4">
      <t>チュウ</t>
    </rPh>
    <phoneticPr fontId="2"/>
  </si>
  <si>
    <t>枚目</t>
    <rPh sb="0" eb="1">
      <t>マイ</t>
    </rPh>
    <rPh sb="1" eb="2">
      <t>メ</t>
    </rPh>
    <phoneticPr fontId="2"/>
  </si>
  <si>
    <t>施行に必要な期間</t>
    <rPh sb="0" eb="2">
      <t>セコウ</t>
    </rPh>
    <rPh sb="3" eb="5">
      <t>ヒツヨウ</t>
    </rPh>
    <rPh sb="6" eb="8">
      <t>キカン</t>
    </rPh>
    <phoneticPr fontId="2"/>
  </si>
  <si>
    <t>土日の数</t>
    <rPh sb="0" eb="2">
      <t>ドニチ</t>
    </rPh>
    <rPh sb="3" eb="4">
      <t>カズ</t>
    </rPh>
    <phoneticPr fontId="2"/>
  </si>
  <si>
    <t>計</t>
    <rPh sb="0" eb="1">
      <t>ケイ</t>
    </rPh>
    <phoneticPr fontId="2"/>
  </si>
  <si>
    <t>通期合計</t>
    <rPh sb="0" eb="2">
      <t>ツウキ</t>
    </rPh>
    <rPh sb="2" eb="4">
      <t>ゴウケイ</t>
    </rPh>
    <phoneticPr fontId="2"/>
  </si>
  <si>
    <t>％</t>
    <phoneticPr fontId="2"/>
  </si>
  <si>
    <t>通期週休2日達成状況</t>
    <rPh sb="0" eb="2">
      <t>ツウキ</t>
    </rPh>
    <rPh sb="2" eb="4">
      <t>シュウキュウ</t>
    </rPh>
    <rPh sb="5" eb="6">
      <t>ニチ</t>
    </rPh>
    <rPh sb="6" eb="8">
      <t>タッセイ</t>
    </rPh>
    <rPh sb="8" eb="10">
      <t>ジョウキョウ</t>
    </rPh>
    <phoneticPr fontId="2"/>
  </si>
  <si>
    <t>現場閉所率</t>
    <rPh sb="0" eb="2">
      <t>ゲンバ</t>
    </rPh>
    <rPh sb="2" eb="4">
      <t>ヘイショ</t>
    </rPh>
    <rPh sb="4" eb="5">
      <t>リツ</t>
    </rPh>
    <phoneticPr fontId="2"/>
  </si>
  <si>
    <t>月次週休2日達成状況</t>
    <rPh sb="0" eb="2">
      <t>ゲツジ</t>
    </rPh>
    <rPh sb="2" eb="4">
      <t>シュウキュウ</t>
    </rPh>
    <rPh sb="5" eb="6">
      <t>ニチ</t>
    </rPh>
    <rPh sb="6" eb="10">
      <t>タッセイジョウキョウ</t>
    </rPh>
    <phoneticPr fontId="2"/>
  </si>
  <si>
    <t>現場着手日～現場終了日</t>
    <rPh sb="0" eb="2">
      <t>ゲンバ</t>
    </rPh>
    <rPh sb="2" eb="4">
      <t>チャクシュ</t>
    </rPh>
    <rPh sb="4" eb="5">
      <t>ビ</t>
    </rPh>
    <rPh sb="6" eb="8">
      <t>ゲンバ</t>
    </rPh>
    <rPh sb="8" eb="10">
      <t>シュウリョウ</t>
    </rPh>
    <rPh sb="10" eb="11">
      <t>ビ</t>
    </rPh>
    <phoneticPr fontId="2"/>
  </si>
  <si>
    <t>工事名</t>
    <rPh sb="0" eb="2">
      <t>コウジ</t>
    </rPh>
    <rPh sb="2" eb="3">
      <t>メイ</t>
    </rPh>
    <phoneticPr fontId="2"/>
  </si>
  <si>
    <t>現場代理人氏名</t>
    <rPh sb="0" eb="2">
      <t>ゲンバ</t>
    </rPh>
    <rPh sb="2" eb="5">
      <t>ダイリニン</t>
    </rPh>
    <rPh sb="5" eb="7">
      <t>シメイ</t>
    </rPh>
    <phoneticPr fontId="2"/>
  </si>
  <si>
    <t>※記事に、現場着手日、現場終了日、現場閉所日、対象外日を記入すること</t>
    <rPh sb="1" eb="3">
      <t>キジ</t>
    </rPh>
    <rPh sb="5" eb="7">
      <t>ゲンバ</t>
    </rPh>
    <rPh sb="7" eb="9">
      <t>チャクシュ</t>
    </rPh>
    <rPh sb="9" eb="10">
      <t>ビ</t>
    </rPh>
    <rPh sb="11" eb="13">
      <t>ゲンバ</t>
    </rPh>
    <rPh sb="13" eb="15">
      <t>シュウリョウ</t>
    </rPh>
    <rPh sb="15" eb="16">
      <t>ビ</t>
    </rPh>
    <rPh sb="17" eb="19">
      <t>ゲンバ</t>
    </rPh>
    <rPh sb="19" eb="21">
      <t>ヘイショ</t>
    </rPh>
    <rPh sb="21" eb="22">
      <t>ビ</t>
    </rPh>
    <rPh sb="23" eb="26">
      <t>タイショウガイ</t>
    </rPh>
    <rPh sb="26" eb="27">
      <t>ビ</t>
    </rPh>
    <rPh sb="28" eb="30">
      <t>キニュウ</t>
    </rPh>
    <phoneticPr fontId="2"/>
  </si>
  <si>
    <t>対象外日</t>
    <rPh sb="0" eb="3">
      <t>タイショウガイ</t>
    </rPh>
    <rPh sb="3" eb="4">
      <t>ビ</t>
    </rPh>
    <phoneticPr fontId="2"/>
  </si>
  <si>
    <t>週休2日実施工程表</t>
    <rPh sb="0" eb="2">
      <t>シュウキュウ</t>
    </rPh>
    <rPh sb="3" eb="4">
      <t>ニチ</t>
    </rPh>
    <rPh sb="4" eb="6">
      <t>ジッシ</t>
    </rPh>
    <rPh sb="6" eb="8">
      <t>コウテイ</t>
    </rPh>
    <rPh sb="8" eb="9">
      <t>ヒョウ</t>
    </rPh>
    <phoneticPr fontId="2"/>
  </si>
  <si>
    <t>現場閉所実施日数</t>
    <rPh sb="0" eb="2">
      <t>ゲンバ</t>
    </rPh>
    <rPh sb="2" eb="4">
      <t>ヘイショ</t>
    </rPh>
    <rPh sb="4" eb="6">
      <t>ジッシ</t>
    </rPh>
    <rPh sb="6" eb="8">
      <t>ニッスウ</t>
    </rPh>
    <phoneticPr fontId="2"/>
  </si>
  <si>
    <t>※すべての工事において年末年始（12/29～1/3）、夏季休暇（8/14～8/16）は対象外日となります。</t>
    <rPh sb="5" eb="7">
      <t>コウジ</t>
    </rPh>
    <rPh sb="11" eb="13">
      <t>ネンマツ</t>
    </rPh>
    <rPh sb="13" eb="15">
      <t>ネンシ</t>
    </rPh>
    <rPh sb="27" eb="29">
      <t>カキ</t>
    </rPh>
    <rPh sb="29" eb="31">
      <t>キュウカ</t>
    </rPh>
    <rPh sb="43" eb="45">
      <t>タイショウ</t>
    </rPh>
    <rPh sb="45" eb="46">
      <t>ガイ</t>
    </rPh>
    <rPh sb="46" eb="47">
      <t>ビ</t>
    </rPh>
    <phoneticPr fontId="2"/>
  </si>
  <si>
    <t>28.5％以上</t>
    <rPh sb="5" eb="7">
      <t>イジョウ</t>
    </rPh>
    <phoneticPr fontId="2"/>
  </si>
  <si>
    <t>現場閉所日</t>
    <rPh sb="0" eb="2">
      <t>ゲンバ</t>
    </rPh>
    <rPh sb="2" eb="4">
      <t>ヘイショ</t>
    </rPh>
    <rPh sb="4" eb="5">
      <t>ビ</t>
    </rPh>
    <phoneticPr fontId="2"/>
  </si>
  <si>
    <t>参考様式２</t>
    <rPh sb="0" eb="2">
      <t>サンコウ</t>
    </rPh>
    <rPh sb="2" eb="4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</si>
</sst>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22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sz val="24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22"/>
      <color theme="1"/>
      <name val="游ゴシック"/>
      <family val="2"/>
      <charset val="128"/>
      <scheme val="minor"/>
    </font>
    <font>
      <sz val="24"/>
      <color theme="1"/>
      <name val="游ゴシック"/>
      <family val="2"/>
      <charset val="128"/>
      <scheme val="minor"/>
    </font>
    <font>
      <sz val="26"/>
      <color theme="1"/>
      <name val="游ゴシック"/>
      <family val="2"/>
      <charset val="128"/>
      <scheme val="minor"/>
    </font>
    <font>
      <b/>
      <sz val="36"/>
      <name val="游ゴシック"/>
      <family val="3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8"/>
      <color rgb="FF006100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2">
    <xf numFmtId="0" fontId="0" fillId="0" borderId="0">
      <alignment vertical="center"/>
    </xf>
    <xf numFmtId="0" fontId="21" fillId="4" borderId="0" applyNumberFormat="0" applyBorder="0" applyAlignment="0" applyProtection="0">
      <alignment vertical="center"/>
    </xf>
  </cellStyleXfs>
  <cellXfs count="178">
    <xf numFmtId="0" fontId="0" fillId="0" borderId="0" xfId="0">
      <alignment vertical="center"/>
    </xf>
    <xf numFmtId="17" fontId="1" fillId="0" borderId="0" xfId="0" applyNumberFormat="1" applyFont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9" fillId="3" borderId="0" xfId="0" applyFont="1" applyFill="1">
      <alignment vertical="center"/>
    </xf>
    <xf numFmtId="0" fontId="15" fillId="3" borderId="0" xfId="0" applyFont="1" applyFill="1">
      <alignment vertical="center"/>
    </xf>
    <xf numFmtId="0" fontId="16" fillId="3" borderId="0" xfId="0" applyFont="1" applyFill="1">
      <alignment vertical="center"/>
    </xf>
    <xf numFmtId="0" fontId="17" fillId="3" borderId="0" xfId="0" applyFont="1" applyFill="1">
      <alignment vertical="center"/>
    </xf>
    <xf numFmtId="0" fontId="23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20" fillId="3" borderId="0" xfId="0" applyFont="1" applyFill="1" applyAlignment="1">
      <alignment horizontal="center" vertical="top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>
      <alignment vertical="center"/>
    </xf>
    <xf numFmtId="0" fontId="12" fillId="3" borderId="0" xfId="0" applyFont="1" applyFill="1" applyAlignment="1">
      <alignment horizontal="center" vertical="center"/>
    </xf>
    <xf numFmtId="0" fontId="10" fillId="3" borderId="0" xfId="0" applyFont="1" applyFill="1">
      <alignment vertical="center"/>
    </xf>
    <xf numFmtId="0" fontId="6" fillId="3" borderId="0" xfId="0" applyFont="1" applyFill="1">
      <alignment vertical="center"/>
    </xf>
    <xf numFmtId="0" fontId="10" fillId="3" borderId="44" xfId="0" applyFont="1" applyFill="1" applyBorder="1">
      <alignment vertical="center"/>
    </xf>
    <xf numFmtId="0" fontId="4" fillId="3" borderId="44" xfId="0" applyFont="1" applyFill="1" applyBorder="1">
      <alignment vertical="center"/>
    </xf>
    <xf numFmtId="0" fontId="8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7" fillId="3" borderId="0" xfId="0" applyFont="1" applyFill="1">
      <alignment vertical="center"/>
    </xf>
    <xf numFmtId="0" fontId="7" fillId="3" borderId="0" xfId="0" applyFont="1" applyFill="1" applyAlignment="1">
      <alignment horizontal="center" vertical="center"/>
    </xf>
    <xf numFmtId="17" fontId="4" fillId="3" borderId="0" xfId="0" applyNumberFormat="1" applyFont="1" applyFill="1" applyAlignment="1">
      <alignment horizontal="center" vertical="center"/>
    </xf>
    <xf numFmtId="17" fontId="4" fillId="3" borderId="0" xfId="0" applyNumberFormat="1" applyFont="1" applyFill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9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23" xfId="0" applyFill="1" applyBorder="1">
      <alignment vertical="center"/>
    </xf>
    <xf numFmtId="0" fontId="0" fillId="3" borderId="24" xfId="0" applyFill="1" applyBorder="1">
      <alignment vertical="center"/>
    </xf>
    <xf numFmtId="0" fontId="0" fillId="3" borderId="25" xfId="0" applyFill="1" applyBorder="1">
      <alignment vertical="center"/>
    </xf>
    <xf numFmtId="0" fontId="0" fillId="3" borderId="40" xfId="0" applyFill="1" applyBorder="1">
      <alignment vertical="center"/>
    </xf>
    <xf numFmtId="0" fontId="11" fillId="3" borderId="0" xfId="0" applyFont="1" applyFill="1">
      <alignment vertical="center"/>
    </xf>
    <xf numFmtId="0" fontId="3" fillId="3" borderId="0" xfId="0" applyFont="1" applyFill="1" applyAlignment="1">
      <alignment horizontal="center" vertical="center"/>
    </xf>
    <xf numFmtId="0" fontId="13" fillId="3" borderId="0" xfId="0" applyFont="1" applyFill="1">
      <alignment vertical="center"/>
    </xf>
    <xf numFmtId="0" fontId="9" fillId="3" borderId="56" xfId="0" applyFont="1" applyFill="1" applyBorder="1" applyAlignment="1">
      <alignment horizontal="left" vertical="center"/>
    </xf>
    <xf numFmtId="0" fontId="9" fillId="3" borderId="57" xfId="0" applyFont="1" applyFill="1" applyBorder="1">
      <alignment vertical="center"/>
    </xf>
    <xf numFmtId="0" fontId="9" fillId="3" borderId="57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9" fillId="3" borderId="56" xfId="0" applyFont="1" applyFill="1" applyBorder="1">
      <alignment vertical="center"/>
    </xf>
    <xf numFmtId="176" fontId="9" fillId="3" borderId="77" xfId="0" applyNumberFormat="1" applyFont="1" applyFill="1" applyBorder="1">
      <alignment vertical="center"/>
    </xf>
    <xf numFmtId="176" fontId="9" fillId="3" borderId="57" xfId="0" applyNumberFormat="1" applyFont="1" applyFill="1" applyBorder="1" applyAlignment="1">
      <alignment horizontal="center" vertical="center"/>
    </xf>
    <xf numFmtId="0" fontId="20" fillId="3" borderId="0" xfId="0" applyFont="1" applyFill="1" applyAlignment="1">
      <alignment horizontal="center" vertical="top"/>
    </xf>
    <xf numFmtId="0" fontId="9" fillId="3" borderId="34" xfId="0" applyFont="1" applyFill="1" applyBorder="1" applyAlignment="1">
      <alignment horizontal="center" vertical="center"/>
    </xf>
    <xf numFmtId="0" fontId="9" fillId="3" borderId="35" xfId="0" applyFont="1" applyFill="1" applyBorder="1" applyAlignment="1">
      <alignment horizontal="center" vertical="center"/>
    </xf>
    <xf numFmtId="0" fontId="9" fillId="3" borderId="52" xfId="0" applyFont="1" applyFill="1" applyBorder="1" applyAlignment="1">
      <alignment horizontal="center" vertical="center"/>
    </xf>
    <xf numFmtId="0" fontId="9" fillId="3" borderId="39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53" xfId="0" applyFont="1" applyFill="1" applyBorder="1" applyAlignment="1">
      <alignment horizontal="center" vertical="center"/>
    </xf>
    <xf numFmtId="0" fontId="9" fillId="3" borderId="43" xfId="0" applyFont="1" applyFill="1" applyBorder="1" applyAlignment="1">
      <alignment horizontal="center" vertical="center"/>
    </xf>
    <xf numFmtId="0" fontId="9" fillId="3" borderId="44" xfId="0" applyFont="1" applyFill="1" applyBorder="1" applyAlignment="1">
      <alignment horizontal="center" vertical="center"/>
    </xf>
    <xf numFmtId="0" fontId="9" fillId="3" borderId="54" xfId="0" applyFont="1" applyFill="1" applyBorder="1" applyAlignment="1">
      <alignment horizontal="center" vertical="center"/>
    </xf>
    <xf numFmtId="0" fontId="9" fillId="3" borderId="34" xfId="0" applyFont="1" applyFill="1" applyBorder="1" applyAlignment="1">
      <alignment horizontal="left" vertical="center"/>
    </xf>
    <xf numFmtId="0" fontId="9" fillId="3" borderId="35" xfId="0" applyFont="1" applyFill="1" applyBorder="1" applyAlignment="1">
      <alignment horizontal="left" vertical="center"/>
    </xf>
    <xf numFmtId="0" fontId="9" fillId="3" borderId="52" xfId="0" applyFont="1" applyFill="1" applyBorder="1" applyAlignment="1">
      <alignment horizontal="left" vertical="center"/>
    </xf>
    <xf numFmtId="0" fontId="9" fillId="3" borderId="39" xfId="0" applyFont="1" applyFill="1" applyBorder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9" fillId="3" borderId="53" xfId="0" applyFont="1" applyFill="1" applyBorder="1" applyAlignment="1">
      <alignment horizontal="left" vertical="center"/>
    </xf>
    <xf numFmtId="0" fontId="9" fillId="3" borderId="43" xfId="0" applyFont="1" applyFill="1" applyBorder="1" applyAlignment="1">
      <alignment horizontal="left" vertical="center"/>
    </xf>
    <xf numFmtId="0" fontId="9" fillId="3" borderId="44" xfId="0" applyFont="1" applyFill="1" applyBorder="1" applyAlignment="1">
      <alignment horizontal="left" vertical="center"/>
    </xf>
    <xf numFmtId="0" fontId="9" fillId="3" borderId="54" xfId="0" applyFont="1" applyFill="1" applyBorder="1" applyAlignment="1">
      <alignment horizontal="left" vertical="center"/>
    </xf>
    <xf numFmtId="0" fontId="4" fillId="3" borderId="34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  <xf numFmtId="0" fontId="4" fillId="3" borderId="52" xfId="0" applyFont="1" applyFill="1" applyBorder="1" applyAlignment="1">
      <alignment horizontal="center" vertical="center"/>
    </xf>
    <xf numFmtId="0" fontId="4" fillId="3" borderId="43" xfId="0" applyFont="1" applyFill="1" applyBorder="1" applyAlignment="1">
      <alignment horizontal="center" vertical="center"/>
    </xf>
    <xf numFmtId="0" fontId="4" fillId="3" borderId="44" xfId="0" applyFont="1" applyFill="1" applyBorder="1" applyAlignment="1">
      <alignment horizontal="center" vertical="center"/>
    </xf>
    <xf numFmtId="0" fontId="4" fillId="3" borderId="54" xfId="0" applyFont="1" applyFill="1" applyBorder="1" applyAlignment="1">
      <alignment horizontal="center" vertical="center"/>
    </xf>
    <xf numFmtId="176" fontId="9" fillId="3" borderId="57" xfId="0" applyNumberFormat="1" applyFont="1" applyFill="1" applyBorder="1" applyAlignment="1">
      <alignment horizontal="center" vertical="center"/>
    </xf>
    <xf numFmtId="0" fontId="9" fillId="3" borderId="57" xfId="0" applyFont="1" applyFill="1" applyBorder="1" applyAlignment="1">
      <alignment horizontal="center" vertical="center"/>
    </xf>
    <xf numFmtId="0" fontId="9" fillId="3" borderId="58" xfId="0" applyFont="1" applyFill="1" applyBorder="1" applyAlignment="1">
      <alignment horizontal="center" vertical="center"/>
    </xf>
    <xf numFmtId="176" fontId="9" fillId="3" borderId="58" xfId="0" applyNumberFormat="1" applyFont="1" applyFill="1" applyBorder="1" applyAlignment="1">
      <alignment horizontal="center" vertical="center"/>
    </xf>
    <xf numFmtId="0" fontId="14" fillId="3" borderId="56" xfId="0" applyFont="1" applyFill="1" applyBorder="1" applyAlignment="1">
      <alignment horizontal="center" vertical="center"/>
    </xf>
    <xf numFmtId="0" fontId="14" fillId="3" borderId="57" xfId="0" applyFont="1" applyFill="1" applyBorder="1" applyAlignment="1">
      <alignment horizontal="center" vertical="center"/>
    </xf>
    <xf numFmtId="0" fontId="14" fillId="3" borderId="55" xfId="0" applyFont="1" applyFill="1" applyBorder="1" applyAlignment="1">
      <alignment horizontal="center" vertical="center"/>
    </xf>
    <xf numFmtId="0" fontId="12" fillId="3" borderId="55" xfId="0" applyFont="1" applyFill="1" applyBorder="1" applyAlignment="1">
      <alignment horizontal="center" vertical="center"/>
    </xf>
    <xf numFmtId="0" fontId="19" fillId="3" borderId="55" xfId="0" applyFont="1" applyFill="1" applyBorder="1" applyAlignment="1">
      <alignment horizontal="center" vertical="center"/>
    </xf>
    <xf numFmtId="0" fontId="17" fillId="3" borderId="57" xfId="0" applyFont="1" applyFill="1" applyBorder="1" applyAlignment="1">
      <alignment horizontal="center" vertical="center"/>
    </xf>
    <xf numFmtId="0" fontId="17" fillId="3" borderId="58" xfId="0" applyFont="1" applyFill="1" applyBorder="1" applyAlignment="1">
      <alignment horizontal="center" vertical="center"/>
    </xf>
    <xf numFmtId="0" fontId="9" fillId="3" borderId="61" xfId="0" applyFont="1" applyFill="1" applyBorder="1" applyAlignment="1">
      <alignment horizontal="center" vertical="center"/>
    </xf>
    <xf numFmtId="0" fontId="9" fillId="3" borderId="62" xfId="0" applyFont="1" applyFill="1" applyBorder="1" applyAlignment="1">
      <alignment horizontal="center" vertical="center"/>
    </xf>
    <xf numFmtId="0" fontId="18" fillId="3" borderId="31" xfId="0" applyFont="1" applyFill="1" applyBorder="1" applyAlignment="1">
      <alignment horizontal="center" vertical="center"/>
    </xf>
    <xf numFmtId="0" fontId="14" fillId="3" borderId="31" xfId="0" applyFont="1" applyFill="1" applyBorder="1" applyAlignment="1">
      <alignment horizontal="center" vertical="center"/>
    </xf>
    <xf numFmtId="0" fontId="9" fillId="3" borderId="51" xfId="0" applyFont="1" applyFill="1" applyBorder="1" applyAlignment="1">
      <alignment horizontal="center" vertical="center"/>
    </xf>
    <xf numFmtId="0" fontId="9" fillId="3" borderId="50" xfId="0" applyFont="1" applyFill="1" applyBorder="1" applyAlignment="1">
      <alignment horizontal="center" vertical="center"/>
    </xf>
    <xf numFmtId="0" fontId="14" fillId="3" borderId="59" xfId="0" applyFont="1" applyFill="1" applyBorder="1" applyAlignment="1">
      <alignment horizontal="center" vertical="center"/>
    </xf>
    <xf numFmtId="0" fontId="14" fillId="3" borderId="60" xfId="0" applyFont="1" applyFill="1" applyBorder="1" applyAlignment="1">
      <alignment horizontal="center" vertical="center"/>
    </xf>
    <xf numFmtId="0" fontId="18" fillId="3" borderId="60" xfId="0" applyFont="1" applyFill="1" applyBorder="1" applyAlignment="1">
      <alignment horizontal="center" vertical="center"/>
    </xf>
    <xf numFmtId="0" fontId="18" fillId="3" borderId="63" xfId="0" applyFont="1" applyFill="1" applyBorder="1" applyAlignment="1">
      <alignment horizontal="center" vertical="center"/>
    </xf>
    <xf numFmtId="0" fontId="18" fillId="3" borderId="64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64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8" fillId="3" borderId="76" xfId="0" applyFont="1" applyFill="1" applyBorder="1" applyAlignment="1">
      <alignment horizontal="center" vertical="center"/>
    </xf>
    <xf numFmtId="0" fontId="18" fillId="3" borderId="32" xfId="0" applyFont="1" applyFill="1" applyBorder="1" applyAlignment="1">
      <alignment horizontal="center" vertical="center"/>
    </xf>
    <xf numFmtId="0" fontId="18" fillId="3" borderId="29" xfId="0" applyFont="1" applyFill="1" applyBorder="1" applyAlignment="1">
      <alignment horizontal="center" vertical="center"/>
    </xf>
    <xf numFmtId="0" fontId="14" fillId="3" borderId="33" xfId="0" applyFont="1" applyFill="1" applyBorder="1" applyAlignment="1">
      <alignment horizontal="center" vertical="center"/>
    </xf>
    <xf numFmtId="0" fontId="14" fillId="3" borderId="30" xfId="0" applyFont="1" applyFill="1" applyBorder="1" applyAlignment="1">
      <alignment horizontal="center" vertical="center"/>
    </xf>
    <xf numFmtId="0" fontId="14" fillId="3" borderId="65" xfId="0" applyFont="1" applyFill="1" applyBorder="1" applyAlignment="1">
      <alignment horizontal="center" vertical="center"/>
    </xf>
    <xf numFmtId="0" fontId="17" fillId="3" borderId="36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0" fontId="17" fillId="3" borderId="66" xfId="0" applyFont="1" applyFill="1" applyBorder="1" applyAlignment="1">
      <alignment horizontal="center" vertical="center"/>
    </xf>
    <xf numFmtId="0" fontId="17" fillId="3" borderId="43" xfId="0" applyFont="1" applyFill="1" applyBorder="1" applyAlignment="1">
      <alignment horizontal="center" vertical="center"/>
    </xf>
    <xf numFmtId="0" fontId="17" fillId="3" borderId="44" xfId="0" applyFont="1" applyFill="1" applyBorder="1" applyAlignment="1">
      <alignment horizontal="center" vertical="center"/>
    </xf>
    <xf numFmtId="0" fontId="17" fillId="3" borderId="54" xfId="0" applyFont="1" applyFill="1" applyBorder="1" applyAlignment="1">
      <alignment horizontal="center" vertical="center"/>
    </xf>
    <xf numFmtId="0" fontId="14" fillId="3" borderId="72" xfId="0" applyFont="1" applyFill="1" applyBorder="1" applyAlignment="1">
      <alignment horizontal="center" vertical="center"/>
    </xf>
    <xf numFmtId="0" fontId="0" fillId="3" borderId="72" xfId="0" applyFill="1" applyBorder="1" applyAlignment="1">
      <alignment horizontal="center" vertical="center"/>
    </xf>
    <xf numFmtId="0" fontId="0" fillId="3" borderId="73" xfId="0" applyFill="1" applyBorder="1" applyAlignment="1">
      <alignment horizontal="center" vertical="center"/>
    </xf>
    <xf numFmtId="0" fontId="11" fillId="3" borderId="74" xfId="0" applyFont="1" applyFill="1" applyBorder="1" applyAlignment="1">
      <alignment horizontal="center" vertical="center"/>
    </xf>
    <xf numFmtId="0" fontId="11" fillId="3" borderId="70" xfId="0" applyFont="1" applyFill="1" applyBorder="1" applyAlignment="1">
      <alignment horizontal="center" vertical="center"/>
    </xf>
    <xf numFmtId="0" fontId="11" fillId="3" borderId="75" xfId="0" applyFont="1" applyFill="1" applyBorder="1" applyAlignment="1">
      <alignment horizontal="center" vertical="center"/>
    </xf>
    <xf numFmtId="0" fontId="0" fillId="3" borderId="67" xfId="0" applyFill="1" applyBorder="1" applyAlignment="1">
      <alignment horizontal="center" vertical="center"/>
    </xf>
    <xf numFmtId="0" fontId="0" fillId="3" borderId="68" xfId="0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 textRotation="255"/>
    </xf>
    <xf numFmtId="0" fontId="11" fillId="3" borderId="21" xfId="0" applyFont="1" applyFill="1" applyBorder="1" applyAlignment="1">
      <alignment horizontal="center" vertical="center" textRotation="255"/>
    </xf>
    <xf numFmtId="0" fontId="11" fillId="3" borderId="47" xfId="0" applyFont="1" applyFill="1" applyBorder="1" applyAlignment="1">
      <alignment horizontal="center" vertical="center" textRotation="255"/>
    </xf>
    <xf numFmtId="0" fontId="0" fillId="3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12" fillId="3" borderId="78" xfId="0" applyFont="1" applyFill="1" applyBorder="1" applyAlignment="1">
      <alignment horizontal="center" vertical="center"/>
    </xf>
    <xf numFmtId="0" fontId="12" fillId="3" borderId="79" xfId="0" applyFont="1" applyFill="1" applyBorder="1" applyAlignment="1">
      <alignment horizontal="center" vertical="center"/>
    </xf>
    <xf numFmtId="0" fontId="12" fillId="3" borderId="80" xfId="0" applyFont="1" applyFill="1" applyBorder="1" applyAlignment="1">
      <alignment horizontal="center" vertical="center"/>
    </xf>
    <xf numFmtId="0" fontId="12" fillId="3" borderId="81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22" fillId="3" borderId="8" xfId="1" applyFont="1" applyFill="1" applyBorder="1" applyAlignment="1">
      <alignment horizontal="center" vertical="center"/>
    </xf>
    <xf numFmtId="0" fontId="22" fillId="3" borderId="6" xfId="1" applyFont="1" applyFill="1" applyBorder="1" applyAlignment="1">
      <alignment horizontal="center" vertical="center"/>
    </xf>
    <xf numFmtId="0" fontId="22" fillId="3" borderId="13" xfId="1" applyFont="1" applyFill="1" applyBorder="1" applyAlignment="1">
      <alignment horizontal="center" vertical="center"/>
    </xf>
    <xf numFmtId="0" fontId="22" fillId="3" borderId="0" xfId="1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0" fontId="11" fillId="3" borderId="41" xfId="0" applyFont="1" applyFill="1" applyBorder="1" applyAlignment="1">
      <alignment horizontal="center" vertical="center" textRotation="255"/>
    </xf>
    <xf numFmtId="0" fontId="11" fillId="3" borderId="42" xfId="0" applyFont="1" applyFill="1" applyBorder="1" applyAlignment="1">
      <alignment horizontal="center" vertical="center" textRotation="255"/>
    </xf>
    <xf numFmtId="0" fontId="11" fillId="3" borderId="49" xfId="0" applyFont="1" applyFill="1" applyBorder="1" applyAlignment="1">
      <alignment horizontal="center" vertical="center" textRotation="255"/>
    </xf>
    <xf numFmtId="0" fontId="11" fillId="3" borderId="19" xfId="0" applyFont="1" applyFill="1" applyBorder="1" applyAlignment="1">
      <alignment horizontal="center" vertical="center" textRotation="255"/>
    </xf>
    <xf numFmtId="0" fontId="11" fillId="3" borderId="22" xfId="0" applyFont="1" applyFill="1" applyBorder="1" applyAlignment="1">
      <alignment horizontal="center" vertical="center" textRotation="255"/>
    </xf>
    <xf numFmtId="0" fontId="11" fillId="3" borderId="48" xfId="0" applyFont="1" applyFill="1" applyBorder="1" applyAlignment="1">
      <alignment horizontal="center" vertical="center" textRotation="255"/>
    </xf>
    <xf numFmtId="0" fontId="11" fillId="3" borderId="17" xfId="0" applyFont="1" applyFill="1" applyBorder="1" applyAlignment="1">
      <alignment horizontal="center" vertical="center" textRotation="255"/>
    </xf>
    <xf numFmtId="0" fontId="11" fillId="3" borderId="20" xfId="0" applyFont="1" applyFill="1" applyBorder="1" applyAlignment="1">
      <alignment horizontal="center" vertical="center" textRotation="255"/>
    </xf>
    <xf numFmtId="0" fontId="11" fillId="3" borderId="46" xfId="0" applyFont="1" applyFill="1" applyBorder="1" applyAlignment="1">
      <alignment horizontal="center" vertical="center" textRotation="255"/>
    </xf>
    <xf numFmtId="0" fontId="14" fillId="3" borderId="69" xfId="0" applyFont="1" applyFill="1" applyBorder="1" applyAlignment="1">
      <alignment horizontal="center" vertical="center"/>
    </xf>
    <xf numFmtId="0" fontId="14" fillId="3" borderId="70" xfId="0" applyFont="1" applyFill="1" applyBorder="1" applyAlignment="1">
      <alignment horizontal="center" vertical="center"/>
    </xf>
    <xf numFmtId="0" fontId="14" fillId="3" borderId="71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4" fillId="3" borderId="0" xfId="0" applyNumberFormat="1" applyFont="1" applyFill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0" fontId="3" fillId="3" borderId="45" xfId="0" applyFont="1" applyFill="1" applyBorder="1" applyAlignment="1">
      <alignment horizontal="center" vertical="center"/>
    </xf>
  </cellXfs>
  <cellStyles count="2">
    <cellStyle name="標準" xfId="0" builtinId="0"/>
    <cellStyle name="良い" xfId="1" builtinId="26"/>
  </cellStyles>
  <dxfs count="5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ont>
        <color auto="1"/>
      </font>
      <fill>
        <patternFill>
          <bgColor theme="4" tint="0.39994506668294322"/>
        </patternFill>
      </fill>
    </dxf>
    <dxf>
      <font>
        <color rgb="FF9C0006"/>
      </font>
      <fill>
        <patternFill>
          <bgColor rgb="FFFF8190"/>
        </patternFill>
      </fill>
    </dxf>
  </dxfs>
  <tableStyles count="0" defaultTableStyle="TableStyleMedium2" defaultPivotStyle="PivotStyleLight16"/>
  <colors>
    <mruColors>
      <color rgb="FFFF81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1CD6B-56A2-47E7-9648-52400CC3100F}">
  <sheetPr>
    <pageSetUpPr fitToPage="1"/>
  </sheetPr>
  <dimension ref="A1:DC94"/>
  <sheetViews>
    <sheetView tabSelected="1" view="pageBreakPreview" zoomScale="40" zoomScaleNormal="100" zoomScaleSheetLayoutView="40" zoomScalePageLayoutView="70" workbookViewId="0">
      <selection activeCell="BA57" sqref="BA57:BI57"/>
    </sheetView>
  </sheetViews>
  <sheetFormatPr defaultColWidth="8.375" defaultRowHeight="18.75" x14ac:dyDescent="0.4"/>
  <cols>
    <col min="1" max="1" width="4.125" customWidth="1"/>
    <col min="2" max="3" width="3.25" customWidth="1"/>
    <col min="4" max="4" width="7.75" customWidth="1"/>
    <col min="5" max="7" width="3.25" customWidth="1"/>
    <col min="8" max="8" width="6" customWidth="1"/>
    <col min="9" max="9" width="5" customWidth="1"/>
    <col min="10" max="11" width="3.25" customWidth="1"/>
    <col min="12" max="12" width="5" customWidth="1"/>
    <col min="13" max="14" width="3.25" customWidth="1"/>
    <col min="15" max="15" width="3.5" customWidth="1"/>
    <col min="16" max="119" width="3.25" customWidth="1"/>
  </cols>
  <sheetData>
    <row r="1" spans="1:106" ht="19.899999999999999" customHeight="1" thickBot="1" x14ac:dyDescent="0.45">
      <c r="A1" s="8" t="s">
        <v>37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45" t="s">
        <v>32</v>
      </c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</row>
    <row r="2" spans="1:106" ht="19.899999999999999" customHeight="1" thickTop="1" x14ac:dyDescent="0.4">
      <c r="A2" s="3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1"/>
      <c r="O2" s="9"/>
      <c r="P2" s="9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9"/>
      <c r="AE2" s="9"/>
      <c r="AF2" s="9"/>
      <c r="AG2" s="9"/>
      <c r="AH2" s="9"/>
      <c r="AI2" s="9"/>
      <c r="AJ2" s="9"/>
      <c r="AK2" s="9"/>
      <c r="AL2" s="9"/>
      <c r="AM2" s="11"/>
      <c r="AN2" s="11"/>
      <c r="AO2" s="11"/>
      <c r="AP2" s="11"/>
      <c r="AQ2" s="11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12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127">
        <f>IF(ROUNDDOWN(((F13-F11)*12+(J13-J11))/3,0)&lt;0,1,ROUNDDOWN(((F13-F11)*12+(J13-J11))/3+1,0))</f>
        <v>1</v>
      </c>
      <c r="CN2" s="128"/>
      <c r="CO2" s="128" t="s">
        <v>17</v>
      </c>
      <c r="CP2" s="128"/>
      <c r="CQ2" s="128"/>
      <c r="CR2" s="128"/>
      <c r="CS2" s="128"/>
      <c r="CT2" s="123">
        <v>1</v>
      </c>
      <c r="CU2" s="124"/>
      <c r="CV2" s="128" t="s">
        <v>18</v>
      </c>
      <c r="CW2" s="128"/>
      <c r="CX2" s="131"/>
      <c r="CY2" s="3"/>
      <c r="CZ2" s="3"/>
      <c r="DA2" s="3"/>
      <c r="DB2" s="3"/>
    </row>
    <row r="3" spans="1:106" ht="19.899999999999999" customHeight="1" thickBot="1" x14ac:dyDescent="0.45">
      <c r="A3" s="3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11"/>
      <c r="O3" s="9"/>
      <c r="P3" s="9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12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129"/>
      <c r="CN3" s="130"/>
      <c r="CO3" s="130"/>
      <c r="CP3" s="130"/>
      <c r="CQ3" s="130"/>
      <c r="CR3" s="130"/>
      <c r="CS3" s="130"/>
      <c r="CT3" s="125"/>
      <c r="CU3" s="126"/>
      <c r="CV3" s="130"/>
      <c r="CW3" s="130"/>
      <c r="CX3" s="132"/>
      <c r="CY3" s="3"/>
      <c r="CZ3" s="3"/>
      <c r="DA3" s="3"/>
      <c r="DB3" s="3"/>
    </row>
    <row r="4" spans="1:106" ht="19.899999999999999" customHeight="1" thickTop="1" x14ac:dyDescent="0.4">
      <c r="A4" s="3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11"/>
      <c r="O4" s="9"/>
      <c r="P4" s="9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2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3"/>
      <c r="CZ4" s="3"/>
      <c r="DA4" s="3"/>
      <c r="DB4" s="3"/>
    </row>
    <row r="5" spans="1:106" ht="19.899999999999999" customHeight="1" thickBot="1" x14ac:dyDescent="0.45">
      <c r="A5" s="3"/>
      <c r="B5" s="14"/>
      <c r="C5" s="15"/>
      <c r="D5" s="9"/>
      <c r="E5" s="9"/>
      <c r="F5" s="9"/>
      <c r="G5" s="9"/>
      <c r="H5" s="9"/>
      <c r="I5" s="9"/>
      <c r="J5" s="3"/>
      <c r="K5" s="16"/>
      <c r="L5" s="16"/>
      <c r="M5" s="16"/>
      <c r="N5" s="16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9"/>
      <c r="AL5" s="9"/>
      <c r="AM5" s="9"/>
      <c r="AN5" s="9"/>
      <c r="AO5" s="9"/>
      <c r="AP5" s="9"/>
      <c r="AQ5" s="9"/>
      <c r="AR5" s="3"/>
      <c r="AS5" s="3"/>
      <c r="AT5" s="3"/>
      <c r="AU5" s="3"/>
      <c r="AV5" s="3"/>
      <c r="AW5" s="3"/>
      <c r="AX5" s="3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18"/>
      <c r="CP5" s="18"/>
      <c r="CQ5" s="18"/>
      <c r="CR5" s="18"/>
      <c r="CS5" s="18"/>
      <c r="CT5" s="18"/>
      <c r="CU5" s="18"/>
      <c r="CV5" s="18"/>
      <c r="CW5" s="18"/>
      <c r="CX5" s="3"/>
      <c r="CY5" s="3"/>
      <c r="CZ5" s="3"/>
      <c r="DA5" s="3"/>
      <c r="DB5" s="3"/>
    </row>
    <row r="6" spans="1:106" ht="19.899999999999999" customHeight="1" x14ac:dyDescent="0.4">
      <c r="A6" s="3"/>
      <c r="B6" s="14"/>
      <c r="C6" s="9"/>
      <c r="D6" s="9"/>
      <c r="E6" s="9"/>
      <c r="F6" s="9"/>
      <c r="G6" s="9"/>
      <c r="H6" s="9"/>
      <c r="I6" s="9"/>
      <c r="J6" s="46" t="s">
        <v>28</v>
      </c>
      <c r="K6" s="47"/>
      <c r="L6" s="47"/>
      <c r="M6" s="47"/>
      <c r="N6" s="48"/>
      <c r="O6" s="55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7"/>
      <c r="AK6" s="46" t="s">
        <v>28</v>
      </c>
      <c r="AL6" s="47"/>
      <c r="AM6" s="47"/>
      <c r="AN6" s="47"/>
      <c r="AO6" s="47"/>
      <c r="AP6" s="47"/>
      <c r="AQ6" s="48"/>
      <c r="AR6" s="64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6"/>
      <c r="BL6" s="12"/>
      <c r="BM6" s="12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18"/>
      <c r="CP6" s="18"/>
      <c r="CQ6" s="18"/>
      <c r="CR6" s="18"/>
      <c r="CS6" s="18"/>
      <c r="CT6" s="18"/>
      <c r="CU6" s="18"/>
      <c r="CV6" s="18"/>
      <c r="CW6" s="18"/>
      <c r="CX6" s="3"/>
      <c r="CY6" s="3"/>
      <c r="CZ6" s="3"/>
      <c r="DA6" s="3"/>
      <c r="DB6" s="3"/>
    </row>
    <row r="7" spans="1:106" ht="19.899999999999999" customHeight="1" thickBot="1" x14ac:dyDescent="0.45">
      <c r="A7" s="3"/>
      <c r="B7" s="14"/>
      <c r="C7" s="9"/>
      <c r="D7" s="9"/>
      <c r="E7" s="9"/>
      <c r="F7" s="9"/>
      <c r="G7" s="9"/>
      <c r="H7" s="9"/>
      <c r="I7" s="9"/>
      <c r="J7" s="49"/>
      <c r="K7" s="50"/>
      <c r="L7" s="50"/>
      <c r="M7" s="50"/>
      <c r="N7" s="51"/>
      <c r="O7" s="58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60"/>
      <c r="AK7" s="52"/>
      <c r="AL7" s="53"/>
      <c r="AM7" s="53"/>
      <c r="AN7" s="53"/>
      <c r="AO7" s="53"/>
      <c r="AP7" s="53"/>
      <c r="AQ7" s="54"/>
      <c r="AR7" s="67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9"/>
      <c r="BL7" s="12"/>
      <c r="BM7" s="12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18"/>
      <c r="CP7" s="18"/>
      <c r="CQ7" s="18"/>
      <c r="CR7" s="18"/>
      <c r="CS7" s="18"/>
      <c r="CT7" s="18"/>
      <c r="CU7" s="18"/>
      <c r="CV7" s="18"/>
      <c r="CW7" s="18"/>
      <c r="CX7" s="3"/>
      <c r="CY7" s="3"/>
      <c r="CZ7" s="3"/>
      <c r="DA7" s="3"/>
      <c r="DB7" s="3"/>
    </row>
    <row r="8" spans="1:106" ht="19.899999999999999" customHeight="1" x14ac:dyDescent="0.4">
      <c r="A8" s="3"/>
      <c r="B8" s="14"/>
      <c r="C8" s="9"/>
      <c r="D8" s="9"/>
      <c r="E8" s="9"/>
      <c r="F8" s="9"/>
      <c r="G8" s="9"/>
      <c r="H8" s="9"/>
      <c r="I8" s="9"/>
      <c r="J8" s="49"/>
      <c r="K8" s="50"/>
      <c r="L8" s="50"/>
      <c r="M8" s="50"/>
      <c r="N8" s="51"/>
      <c r="O8" s="58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60"/>
      <c r="AK8" s="46" t="s">
        <v>29</v>
      </c>
      <c r="AL8" s="47"/>
      <c r="AM8" s="47"/>
      <c r="AN8" s="47"/>
      <c r="AO8" s="47"/>
      <c r="AP8" s="47"/>
      <c r="AQ8" s="48"/>
      <c r="AR8" s="64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6"/>
      <c r="BL8" s="12"/>
      <c r="BM8" s="12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18"/>
      <c r="CP8" s="18"/>
      <c r="CQ8" s="18"/>
      <c r="CR8" s="18"/>
      <c r="CS8" s="18"/>
      <c r="CT8" s="18"/>
      <c r="CU8" s="18"/>
      <c r="CV8" s="18"/>
      <c r="CW8" s="18"/>
      <c r="CX8" s="3"/>
      <c r="CY8" s="3"/>
      <c r="CZ8" s="3"/>
      <c r="DA8" s="3"/>
      <c r="DB8" s="3"/>
    </row>
    <row r="9" spans="1:106" ht="19.899999999999999" customHeight="1" thickBot="1" x14ac:dyDescent="0.45">
      <c r="A9" s="3"/>
      <c r="B9" s="14"/>
      <c r="C9" s="9"/>
      <c r="D9" s="9"/>
      <c r="E9" s="9"/>
      <c r="F9" s="9"/>
      <c r="G9" s="9"/>
      <c r="H9" s="9"/>
      <c r="I9" s="9"/>
      <c r="J9" s="52"/>
      <c r="K9" s="53"/>
      <c r="L9" s="53"/>
      <c r="M9" s="53"/>
      <c r="N9" s="54"/>
      <c r="O9" s="61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3"/>
      <c r="AK9" s="52"/>
      <c r="AL9" s="53"/>
      <c r="AM9" s="53"/>
      <c r="AN9" s="53"/>
      <c r="AO9" s="53"/>
      <c r="AP9" s="53"/>
      <c r="AQ9" s="54"/>
      <c r="AR9" s="67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9"/>
      <c r="BL9" s="12"/>
      <c r="BM9" s="12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18"/>
      <c r="CP9" s="18"/>
      <c r="CQ9" s="18"/>
      <c r="CR9" s="18"/>
      <c r="CS9" s="18"/>
      <c r="CT9" s="18"/>
      <c r="CU9" s="18"/>
      <c r="CV9" s="18"/>
      <c r="CW9" s="18"/>
      <c r="CX9" s="3"/>
      <c r="CY9" s="3"/>
      <c r="CZ9" s="3"/>
      <c r="DA9" s="3"/>
      <c r="DB9" s="3"/>
    </row>
    <row r="10" spans="1:106" ht="19.899999999999999" customHeight="1" thickBot="1" x14ac:dyDescent="0.45">
      <c r="A10" s="3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11"/>
      <c r="S10" s="11"/>
      <c r="T10" s="11"/>
      <c r="U10" s="9"/>
      <c r="V10" s="9"/>
      <c r="W10" s="11"/>
      <c r="X10" s="11"/>
      <c r="Y10" s="11"/>
      <c r="Z10" s="11"/>
      <c r="AA10" s="11"/>
      <c r="AB10" s="9"/>
      <c r="AC10" s="11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19"/>
      <c r="CL10" s="3"/>
      <c r="CM10" s="3"/>
      <c r="CN10" s="19"/>
      <c r="CO10" s="3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1"/>
      <c r="DB10" s="3"/>
    </row>
    <row r="11" spans="1:106" ht="33.6" customHeight="1" thickBot="1" x14ac:dyDescent="0.45">
      <c r="A11" s="3"/>
      <c r="B11" s="38" t="s">
        <v>12</v>
      </c>
      <c r="C11" s="39"/>
      <c r="D11" s="40"/>
      <c r="E11" s="40"/>
      <c r="F11" s="71">
        <v>2026</v>
      </c>
      <c r="G11" s="71"/>
      <c r="H11" s="71"/>
      <c r="I11" s="40" t="s">
        <v>4</v>
      </c>
      <c r="J11" s="71">
        <v>2</v>
      </c>
      <c r="K11" s="71"/>
      <c r="L11" s="40" t="s">
        <v>3</v>
      </c>
      <c r="M11" s="71">
        <v>3</v>
      </c>
      <c r="N11" s="71"/>
      <c r="O11" s="71" t="s">
        <v>5</v>
      </c>
      <c r="P11" s="72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</row>
    <row r="12" spans="1:106" ht="19.899999999999999" customHeight="1" thickBot="1" x14ac:dyDescent="0.45">
      <c r="A12" s="3"/>
      <c r="B12" s="41"/>
      <c r="C12" s="41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41"/>
      <c r="Q12" s="9"/>
      <c r="R12" s="9"/>
      <c r="S12" s="9"/>
      <c r="T12" s="9"/>
      <c r="U12" s="9"/>
      <c r="V12" s="137">
        <f>F11+IF(CT2&gt;=2,INT((J11+(CT2-1)*3)/12),0)</f>
        <v>2026</v>
      </c>
      <c r="W12" s="138"/>
      <c r="X12" s="138"/>
      <c r="Y12" s="138"/>
      <c r="Z12" s="133" t="s">
        <v>16</v>
      </c>
      <c r="AA12" s="134"/>
      <c r="AB12" s="141">
        <f>IF(CT2&gt;=2,IF(J11+(CT2-1)*3&gt;=12,IF(MOD(J11+(CT2-1)*3,12)=0,12,MOD(J11+(CT2-1)*3,12)),J11+(CT2-1)*3),J11)</f>
        <v>2</v>
      </c>
      <c r="AC12" s="141"/>
      <c r="AD12" s="141"/>
      <c r="AE12" s="141"/>
      <c r="AF12" s="133" t="s">
        <v>15</v>
      </c>
      <c r="AG12" s="134"/>
      <c r="AH12" s="9"/>
      <c r="AI12" s="9"/>
      <c r="AJ12" s="9"/>
      <c r="AK12" s="9"/>
      <c r="AL12" s="9"/>
      <c r="AM12" s="9"/>
      <c r="AN12" s="9"/>
      <c r="AO12" s="9"/>
      <c r="AP12" s="9"/>
      <c r="AQ12" s="11"/>
      <c r="AR12" s="3"/>
      <c r="AS12" s="3"/>
      <c r="AT12" s="3"/>
      <c r="AU12" s="3"/>
      <c r="AV12" s="3"/>
      <c r="AW12" s="3"/>
      <c r="AX12" s="3"/>
      <c r="AY12" s="3"/>
      <c r="AZ12" s="3"/>
      <c r="BA12" s="133">
        <f>IF(AB12=12,V12+1,V12)</f>
        <v>2026</v>
      </c>
      <c r="BB12" s="141"/>
      <c r="BC12" s="141"/>
      <c r="BD12" s="141"/>
      <c r="BE12" s="133" t="s">
        <v>16</v>
      </c>
      <c r="BF12" s="134"/>
      <c r="BG12" s="141">
        <f>IF(AB12=12,1,AB12+1)</f>
        <v>3</v>
      </c>
      <c r="BH12" s="141"/>
      <c r="BI12" s="141"/>
      <c r="BJ12" s="141"/>
      <c r="BK12" s="133" t="s">
        <v>15</v>
      </c>
      <c r="BL12" s="134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133">
        <f>IF(BG12=12,BA12+1,BA12)</f>
        <v>2026</v>
      </c>
      <c r="CG12" s="141"/>
      <c r="CH12" s="141"/>
      <c r="CI12" s="141"/>
      <c r="CJ12" s="133" t="s">
        <v>16</v>
      </c>
      <c r="CK12" s="134"/>
      <c r="CL12" s="141">
        <f>IF(BG12=12,1,BG12+1)</f>
        <v>4</v>
      </c>
      <c r="CM12" s="141"/>
      <c r="CN12" s="141"/>
      <c r="CO12" s="141"/>
      <c r="CP12" s="133" t="s">
        <v>15</v>
      </c>
      <c r="CQ12" s="134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</row>
    <row r="13" spans="1:106" ht="33.6" customHeight="1" thickBot="1" x14ac:dyDescent="0.45">
      <c r="A13" s="3"/>
      <c r="B13" s="42" t="s">
        <v>11</v>
      </c>
      <c r="C13" s="43"/>
      <c r="D13" s="44"/>
      <c r="E13" s="44"/>
      <c r="F13" s="70">
        <v>2026</v>
      </c>
      <c r="G13" s="70"/>
      <c r="H13" s="70"/>
      <c r="I13" s="44" t="s">
        <v>4</v>
      </c>
      <c r="J13" s="70">
        <v>4</v>
      </c>
      <c r="K13" s="70"/>
      <c r="L13" s="44" t="s">
        <v>3</v>
      </c>
      <c r="M13" s="70">
        <v>28</v>
      </c>
      <c r="N13" s="70"/>
      <c r="O13" s="70" t="s">
        <v>5</v>
      </c>
      <c r="P13" s="73"/>
      <c r="Q13" s="3"/>
      <c r="R13" s="3"/>
      <c r="S13" s="3"/>
      <c r="T13" s="3"/>
      <c r="U13" s="3"/>
      <c r="V13" s="139"/>
      <c r="W13" s="140"/>
      <c r="X13" s="140"/>
      <c r="Y13" s="140"/>
      <c r="Z13" s="135"/>
      <c r="AA13" s="136"/>
      <c r="AB13" s="50"/>
      <c r="AC13" s="50"/>
      <c r="AD13" s="50"/>
      <c r="AE13" s="50"/>
      <c r="AF13" s="135"/>
      <c r="AG13" s="136"/>
      <c r="AH13" s="168"/>
      <c r="AI13" s="168"/>
      <c r="AJ13" s="22"/>
      <c r="AK13" s="23"/>
      <c r="AL13" s="23"/>
      <c r="AM13" s="23"/>
      <c r="AN13" s="23"/>
      <c r="AO13" s="23"/>
      <c r="AP13" s="23"/>
      <c r="AQ13" s="23"/>
      <c r="AR13" s="3"/>
      <c r="AS13" s="3"/>
      <c r="AT13" s="3"/>
      <c r="AU13" s="3"/>
      <c r="AV13" s="3"/>
      <c r="AW13" s="3"/>
      <c r="AX13" s="3"/>
      <c r="AY13" s="3"/>
      <c r="AZ13" s="3"/>
      <c r="BA13" s="135"/>
      <c r="BB13" s="50"/>
      <c r="BC13" s="50"/>
      <c r="BD13" s="50"/>
      <c r="BE13" s="135"/>
      <c r="BF13" s="136"/>
      <c r="BG13" s="50"/>
      <c r="BH13" s="50"/>
      <c r="BI13" s="50"/>
      <c r="BJ13" s="50"/>
      <c r="BK13" s="135"/>
      <c r="BL13" s="136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135"/>
      <c r="CG13" s="50"/>
      <c r="CH13" s="50"/>
      <c r="CI13" s="50"/>
      <c r="CJ13" s="135"/>
      <c r="CK13" s="136"/>
      <c r="CL13" s="50"/>
      <c r="CM13" s="50"/>
      <c r="CN13" s="50"/>
      <c r="CO13" s="50"/>
      <c r="CP13" s="135"/>
      <c r="CQ13" s="136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</row>
    <row r="14" spans="1:106" ht="19.899999999999999" customHeight="1" x14ac:dyDescent="0.4">
      <c r="A14" s="3"/>
      <c r="B14" s="163" t="s">
        <v>2</v>
      </c>
      <c r="C14" s="158"/>
      <c r="D14" s="158"/>
      <c r="E14" s="158"/>
      <c r="F14" s="158"/>
      <c r="G14" s="158"/>
      <c r="H14" s="158"/>
      <c r="I14" s="24"/>
      <c r="J14" s="24"/>
      <c r="K14" s="24"/>
      <c r="L14" s="25"/>
      <c r="M14" s="26">
        <v>1</v>
      </c>
      <c r="N14" s="26">
        <v>2</v>
      </c>
      <c r="O14" s="26">
        <v>3</v>
      </c>
      <c r="P14" s="27">
        <v>4</v>
      </c>
      <c r="Q14" s="27">
        <v>5</v>
      </c>
      <c r="R14" s="27">
        <v>6</v>
      </c>
      <c r="S14" s="27">
        <v>7</v>
      </c>
      <c r="T14" s="27">
        <v>8</v>
      </c>
      <c r="U14" s="27">
        <v>9</v>
      </c>
      <c r="V14" s="27">
        <v>10</v>
      </c>
      <c r="W14" s="27">
        <v>11</v>
      </c>
      <c r="X14" s="27">
        <v>12</v>
      </c>
      <c r="Y14" s="27">
        <v>13</v>
      </c>
      <c r="Z14" s="27">
        <v>14</v>
      </c>
      <c r="AA14" s="27">
        <v>15</v>
      </c>
      <c r="AB14" s="27">
        <v>16</v>
      </c>
      <c r="AC14" s="27">
        <v>17</v>
      </c>
      <c r="AD14" s="27">
        <v>18</v>
      </c>
      <c r="AE14" s="27">
        <v>19</v>
      </c>
      <c r="AF14" s="27">
        <v>20</v>
      </c>
      <c r="AG14" s="27">
        <v>21</v>
      </c>
      <c r="AH14" s="27">
        <v>22</v>
      </c>
      <c r="AI14" s="27">
        <v>23</v>
      </c>
      <c r="AJ14" s="27">
        <v>24</v>
      </c>
      <c r="AK14" s="27">
        <v>25</v>
      </c>
      <c r="AL14" s="27">
        <v>26</v>
      </c>
      <c r="AM14" s="27">
        <v>27</v>
      </c>
      <c r="AN14" s="27">
        <v>28</v>
      </c>
      <c r="AO14" s="27" t="str">
        <f>IF(J11=2,IF(F11/4=INT(F11/4),29,""),29)</f>
        <v/>
      </c>
      <c r="AP14" s="27" t="str">
        <f>IF(J11=2,"",30)</f>
        <v/>
      </c>
      <c r="AQ14" s="27" t="str">
        <f>IF(OR(J11=2,J11=4,J11=6,J11=9,J11=11),"",31)</f>
        <v/>
      </c>
      <c r="AR14" s="27">
        <v>1</v>
      </c>
      <c r="AS14" s="27">
        <v>2</v>
      </c>
      <c r="AT14" s="27">
        <v>3</v>
      </c>
      <c r="AU14" s="27">
        <v>4</v>
      </c>
      <c r="AV14" s="27">
        <v>5</v>
      </c>
      <c r="AW14" s="27">
        <v>6</v>
      </c>
      <c r="AX14" s="27">
        <v>7</v>
      </c>
      <c r="AY14" s="27">
        <v>8</v>
      </c>
      <c r="AZ14" s="27">
        <v>9</v>
      </c>
      <c r="BA14" s="27">
        <v>10</v>
      </c>
      <c r="BB14" s="27">
        <v>11</v>
      </c>
      <c r="BC14" s="27">
        <v>12</v>
      </c>
      <c r="BD14" s="27">
        <v>13</v>
      </c>
      <c r="BE14" s="27">
        <v>14</v>
      </c>
      <c r="BF14" s="27">
        <v>15</v>
      </c>
      <c r="BG14" s="27">
        <v>16</v>
      </c>
      <c r="BH14" s="27">
        <v>17</v>
      </c>
      <c r="BI14" s="27">
        <v>18</v>
      </c>
      <c r="BJ14" s="27">
        <v>19</v>
      </c>
      <c r="BK14" s="27">
        <v>20</v>
      </c>
      <c r="BL14" s="27">
        <v>21</v>
      </c>
      <c r="BM14" s="27">
        <v>22</v>
      </c>
      <c r="BN14" s="27">
        <v>23</v>
      </c>
      <c r="BO14" s="27">
        <v>24</v>
      </c>
      <c r="BP14" s="27">
        <v>25</v>
      </c>
      <c r="BQ14" s="27">
        <v>26</v>
      </c>
      <c r="BR14" s="27">
        <v>27</v>
      </c>
      <c r="BS14" s="27">
        <v>28</v>
      </c>
      <c r="BT14" s="27">
        <f>IF(BG12=2,IF(BA12/4=INT(BA12/4),29,""),29)</f>
        <v>29</v>
      </c>
      <c r="BU14" s="27">
        <f>IF(BG12=2,"",30)</f>
        <v>30</v>
      </c>
      <c r="BV14" s="27">
        <f>IF(OR(BG12=2,BG12=4,BG12=6,BG12=9,BG12=11),"",31)</f>
        <v>31</v>
      </c>
      <c r="BW14" s="27">
        <v>1</v>
      </c>
      <c r="BX14" s="27">
        <v>2</v>
      </c>
      <c r="BY14" s="27">
        <v>3</v>
      </c>
      <c r="BZ14" s="27">
        <v>4</v>
      </c>
      <c r="CA14" s="27">
        <v>5</v>
      </c>
      <c r="CB14" s="27">
        <v>6</v>
      </c>
      <c r="CC14" s="27">
        <v>7</v>
      </c>
      <c r="CD14" s="27">
        <v>8</v>
      </c>
      <c r="CE14" s="27">
        <v>9</v>
      </c>
      <c r="CF14" s="27">
        <v>10</v>
      </c>
      <c r="CG14" s="27">
        <v>11</v>
      </c>
      <c r="CH14" s="27">
        <v>12</v>
      </c>
      <c r="CI14" s="27">
        <v>13</v>
      </c>
      <c r="CJ14" s="27">
        <v>14</v>
      </c>
      <c r="CK14" s="27">
        <v>15</v>
      </c>
      <c r="CL14" s="27">
        <v>16</v>
      </c>
      <c r="CM14" s="27">
        <v>17</v>
      </c>
      <c r="CN14" s="27">
        <v>18</v>
      </c>
      <c r="CO14" s="27">
        <v>19</v>
      </c>
      <c r="CP14" s="27">
        <v>20</v>
      </c>
      <c r="CQ14" s="27">
        <v>21</v>
      </c>
      <c r="CR14" s="27">
        <v>22</v>
      </c>
      <c r="CS14" s="27">
        <v>23</v>
      </c>
      <c r="CT14" s="27">
        <v>24</v>
      </c>
      <c r="CU14" s="27">
        <v>25</v>
      </c>
      <c r="CV14" s="27">
        <v>26</v>
      </c>
      <c r="CW14" s="27">
        <v>27</v>
      </c>
      <c r="CX14" s="27">
        <v>28</v>
      </c>
      <c r="CY14" s="27">
        <f>IF(CL12=2,IF(CF12/4=INT(CF12/4),29,""),29)</f>
        <v>29</v>
      </c>
      <c r="CZ14" s="27">
        <f>IF(CL12=2,"",30)</f>
        <v>30</v>
      </c>
      <c r="DA14" s="28" t="str">
        <f>IF(OR(CL12=2,CL12=4,CL12=6,CL12=9,CL12=11),"",31)</f>
        <v/>
      </c>
      <c r="DB14" s="3"/>
    </row>
    <row r="15" spans="1:106" ht="19.899999999999999" customHeight="1" x14ac:dyDescent="0.4">
      <c r="A15" s="3"/>
      <c r="B15" s="164"/>
      <c r="C15" s="165"/>
      <c r="D15" s="165"/>
      <c r="E15" s="165"/>
      <c r="F15" s="165"/>
      <c r="G15" s="165"/>
      <c r="H15" s="166"/>
      <c r="I15" s="142" t="s">
        <v>1</v>
      </c>
      <c r="J15" s="143"/>
      <c r="K15" s="143"/>
      <c r="L15" s="144"/>
      <c r="M15" s="29" t="str">
        <f t="shared" ref="M15:AR15" si="0">IF(M14="","",TEXT(M92,"aaa"))</f>
        <v>日</v>
      </c>
      <c r="N15" s="29" t="str">
        <f t="shared" si="0"/>
        <v>月</v>
      </c>
      <c r="O15" s="29" t="str">
        <f t="shared" si="0"/>
        <v>火</v>
      </c>
      <c r="P15" s="29" t="str">
        <f t="shared" si="0"/>
        <v>水</v>
      </c>
      <c r="Q15" s="29" t="str">
        <f t="shared" si="0"/>
        <v>木</v>
      </c>
      <c r="R15" s="29" t="str">
        <f t="shared" si="0"/>
        <v>金</v>
      </c>
      <c r="S15" s="29" t="str">
        <f t="shared" si="0"/>
        <v>土</v>
      </c>
      <c r="T15" s="29" t="str">
        <f t="shared" si="0"/>
        <v>日</v>
      </c>
      <c r="U15" s="29" t="str">
        <f t="shared" si="0"/>
        <v>月</v>
      </c>
      <c r="V15" s="29" t="str">
        <f t="shared" si="0"/>
        <v>火</v>
      </c>
      <c r="W15" s="29" t="str">
        <f t="shared" si="0"/>
        <v>水</v>
      </c>
      <c r="X15" s="29" t="str">
        <f t="shared" si="0"/>
        <v>木</v>
      </c>
      <c r="Y15" s="29" t="str">
        <f t="shared" si="0"/>
        <v>金</v>
      </c>
      <c r="Z15" s="29" t="str">
        <f t="shared" si="0"/>
        <v>土</v>
      </c>
      <c r="AA15" s="29" t="str">
        <f t="shared" si="0"/>
        <v>日</v>
      </c>
      <c r="AB15" s="29" t="str">
        <f t="shared" si="0"/>
        <v>月</v>
      </c>
      <c r="AC15" s="29" t="str">
        <f t="shared" si="0"/>
        <v>火</v>
      </c>
      <c r="AD15" s="29" t="str">
        <f t="shared" si="0"/>
        <v>水</v>
      </c>
      <c r="AE15" s="29" t="str">
        <f t="shared" si="0"/>
        <v>木</v>
      </c>
      <c r="AF15" s="29" t="str">
        <f t="shared" si="0"/>
        <v>金</v>
      </c>
      <c r="AG15" s="29" t="str">
        <f t="shared" si="0"/>
        <v>土</v>
      </c>
      <c r="AH15" s="29" t="str">
        <f t="shared" si="0"/>
        <v>日</v>
      </c>
      <c r="AI15" s="29" t="str">
        <f t="shared" si="0"/>
        <v>月</v>
      </c>
      <c r="AJ15" s="29" t="str">
        <f t="shared" si="0"/>
        <v>火</v>
      </c>
      <c r="AK15" s="29" t="str">
        <f t="shared" si="0"/>
        <v>水</v>
      </c>
      <c r="AL15" s="29" t="str">
        <f t="shared" si="0"/>
        <v>木</v>
      </c>
      <c r="AM15" s="29" t="str">
        <f t="shared" si="0"/>
        <v>金</v>
      </c>
      <c r="AN15" s="29" t="str">
        <f t="shared" si="0"/>
        <v>土</v>
      </c>
      <c r="AO15" s="29" t="str">
        <f t="shared" si="0"/>
        <v/>
      </c>
      <c r="AP15" s="29" t="str">
        <f t="shared" si="0"/>
        <v/>
      </c>
      <c r="AQ15" s="29" t="str">
        <f t="shared" si="0"/>
        <v/>
      </c>
      <c r="AR15" s="29" t="str">
        <f t="shared" si="0"/>
        <v>日</v>
      </c>
      <c r="AS15" s="29" t="str">
        <f t="shared" ref="AS15:BX15" si="1">IF(AS14="","",TEXT(AS92,"aaa"))</f>
        <v>月</v>
      </c>
      <c r="AT15" s="29" t="str">
        <f t="shared" si="1"/>
        <v>火</v>
      </c>
      <c r="AU15" s="29" t="str">
        <f t="shared" si="1"/>
        <v>水</v>
      </c>
      <c r="AV15" s="29" t="str">
        <f t="shared" si="1"/>
        <v>木</v>
      </c>
      <c r="AW15" s="29" t="str">
        <f t="shared" si="1"/>
        <v>金</v>
      </c>
      <c r="AX15" s="29" t="str">
        <f t="shared" si="1"/>
        <v>土</v>
      </c>
      <c r="AY15" s="29" t="str">
        <f t="shared" si="1"/>
        <v>日</v>
      </c>
      <c r="AZ15" s="29" t="str">
        <f t="shared" si="1"/>
        <v>月</v>
      </c>
      <c r="BA15" s="29" t="str">
        <f t="shared" si="1"/>
        <v>火</v>
      </c>
      <c r="BB15" s="29" t="str">
        <f t="shared" si="1"/>
        <v>水</v>
      </c>
      <c r="BC15" s="29" t="str">
        <f t="shared" si="1"/>
        <v>木</v>
      </c>
      <c r="BD15" s="29" t="str">
        <f t="shared" si="1"/>
        <v>金</v>
      </c>
      <c r="BE15" s="29" t="str">
        <f t="shared" si="1"/>
        <v>土</v>
      </c>
      <c r="BF15" s="29" t="str">
        <f t="shared" si="1"/>
        <v>日</v>
      </c>
      <c r="BG15" s="29" t="str">
        <f t="shared" si="1"/>
        <v>月</v>
      </c>
      <c r="BH15" s="29" t="str">
        <f t="shared" si="1"/>
        <v>火</v>
      </c>
      <c r="BI15" s="29" t="str">
        <f t="shared" si="1"/>
        <v>水</v>
      </c>
      <c r="BJ15" s="29" t="str">
        <f t="shared" si="1"/>
        <v>木</v>
      </c>
      <c r="BK15" s="29" t="str">
        <f t="shared" si="1"/>
        <v>金</v>
      </c>
      <c r="BL15" s="29" t="str">
        <f t="shared" si="1"/>
        <v>土</v>
      </c>
      <c r="BM15" s="29" t="str">
        <f t="shared" si="1"/>
        <v>日</v>
      </c>
      <c r="BN15" s="29" t="str">
        <f t="shared" si="1"/>
        <v>月</v>
      </c>
      <c r="BO15" s="29" t="str">
        <f t="shared" si="1"/>
        <v>火</v>
      </c>
      <c r="BP15" s="29" t="str">
        <f t="shared" si="1"/>
        <v>水</v>
      </c>
      <c r="BQ15" s="29" t="str">
        <f t="shared" si="1"/>
        <v>木</v>
      </c>
      <c r="BR15" s="29" t="str">
        <f t="shared" si="1"/>
        <v>金</v>
      </c>
      <c r="BS15" s="29" t="str">
        <f t="shared" si="1"/>
        <v>土</v>
      </c>
      <c r="BT15" s="29" t="str">
        <f t="shared" si="1"/>
        <v>日</v>
      </c>
      <c r="BU15" s="29" t="str">
        <f t="shared" si="1"/>
        <v>月</v>
      </c>
      <c r="BV15" s="29" t="str">
        <f t="shared" si="1"/>
        <v>火</v>
      </c>
      <c r="BW15" s="29" t="str">
        <f t="shared" si="1"/>
        <v>水</v>
      </c>
      <c r="BX15" s="29" t="str">
        <f t="shared" si="1"/>
        <v>木</v>
      </c>
      <c r="BY15" s="29" t="str">
        <f t="shared" ref="BY15:CZ15" si="2">IF(BY14="","",TEXT(BY92,"aaa"))</f>
        <v>金</v>
      </c>
      <c r="BZ15" s="29" t="str">
        <f t="shared" si="2"/>
        <v>土</v>
      </c>
      <c r="CA15" s="29" t="str">
        <f t="shared" si="2"/>
        <v>日</v>
      </c>
      <c r="CB15" s="29" t="str">
        <f t="shared" si="2"/>
        <v>月</v>
      </c>
      <c r="CC15" s="29" t="str">
        <f t="shared" si="2"/>
        <v>火</v>
      </c>
      <c r="CD15" s="29" t="str">
        <f t="shared" si="2"/>
        <v>水</v>
      </c>
      <c r="CE15" s="29" t="str">
        <f t="shared" si="2"/>
        <v>木</v>
      </c>
      <c r="CF15" s="29" t="str">
        <f t="shared" si="2"/>
        <v>金</v>
      </c>
      <c r="CG15" s="29" t="str">
        <f t="shared" si="2"/>
        <v>土</v>
      </c>
      <c r="CH15" s="29" t="str">
        <f t="shared" si="2"/>
        <v>日</v>
      </c>
      <c r="CI15" s="29" t="str">
        <f t="shared" si="2"/>
        <v>月</v>
      </c>
      <c r="CJ15" s="29" t="str">
        <f t="shared" si="2"/>
        <v>火</v>
      </c>
      <c r="CK15" s="29" t="str">
        <f t="shared" si="2"/>
        <v>水</v>
      </c>
      <c r="CL15" s="29" t="str">
        <f t="shared" si="2"/>
        <v>木</v>
      </c>
      <c r="CM15" s="29" t="str">
        <f t="shared" si="2"/>
        <v>金</v>
      </c>
      <c r="CN15" s="29" t="str">
        <f t="shared" si="2"/>
        <v>土</v>
      </c>
      <c r="CO15" s="29" t="str">
        <f t="shared" si="2"/>
        <v>日</v>
      </c>
      <c r="CP15" s="29" t="str">
        <f t="shared" si="2"/>
        <v>月</v>
      </c>
      <c r="CQ15" s="29" t="str">
        <f t="shared" si="2"/>
        <v>火</v>
      </c>
      <c r="CR15" s="29" t="str">
        <f t="shared" si="2"/>
        <v>水</v>
      </c>
      <c r="CS15" s="29" t="str">
        <f t="shared" si="2"/>
        <v>木</v>
      </c>
      <c r="CT15" s="29" t="str">
        <f t="shared" si="2"/>
        <v>金</v>
      </c>
      <c r="CU15" s="29" t="str">
        <f t="shared" si="2"/>
        <v>土</v>
      </c>
      <c r="CV15" s="29" t="str">
        <f t="shared" si="2"/>
        <v>日</v>
      </c>
      <c r="CW15" s="29" t="str">
        <f t="shared" si="2"/>
        <v>月</v>
      </c>
      <c r="CX15" s="29" t="str">
        <f t="shared" si="2"/>
        <v>火</v>
      </c>
      <c r="CY15" s="29" t="str">
        <f t="shared" si="2"/>
        <v>水</v>
      </c>
      <c r="CZ15" s="29" t="str">
        <f t="shared" si="2"/>
        <v>木</v>
      </c>
      <c r="DA15" s="30" t="str">
        <f>IF(DA14="","",TEXT(DB92,"aaa"))</f>
        <v/>
      </c>
      <c r="DB15" s="3"/>
    </row>
    <row r="16" spans="1:106" ht="19.899999999999999" customHeight="1" x14ac:dyDescent="0.4">
      <c r="A16" s="3"/>
      <c r="B16" s="161" t="s">
        <v>0</v>
      </c>
      <c r="C16" s="162"/>
      <c r="D16" s="167" t="s">
        <v>9</v>
      </c>
      <c r="E16" s="167"/>
      <c r="F16" s="167"/>
      <c r="G16" s="167"/>
      <c r="H16" s="167"/>
      <c r="I16" s="142" t="s">
        <v>10</v>
      </c>
      <c r="J16" s="143"/>
      <c r="K16" s="143"/>
      <c r="L16" s="144"/>
      <c r="M16" s="142" t="s">
        <v>8</v>
      </c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  <c r="AM16" s="143"/>
      <c r="AN16" s="143"/>
      <c r="AO16" s="143"/>
      <c r="AP16" s="143"/>
      <c r="AQ16" s="144"/>
      <c r="AR16" s="142" t="s">
        <v>8</v>
      </c>
      <c r="AS16" s="143"/>
      <c r="AT16" s="143"/>
      <c r="AU16" s="143"/>
      <c r="AV16" s="143"/>
      <c r="AW16" s="143"/>
      <c r="AX16" s="143"/>
      <c r="AY16" s="143"/>
      <c r="AZ16" s="143"/>
      <c r="BA16" s="143"/>
      <c r="BB16" s="143"/>
      <c r="BC16" s="143"/>
      <c r="BD16" s="143"/>
      <c r="BE16" s="143"/>
      <c r="BF16" s="143"/>
      <c r="BG16" s="143"/>
      <c r="BH16" s="143"/>
      <c r="BI16" s="143"/>
      <c r="BJ16" s="143"/>
      <c r="BK16" s="143"/>
      <c r="BL16" s="143"/>
      <c r="BM16" s="143"/>
      <c r="BN16" s="143"/>
      <c r="BO16" s="143"/>
      <c r="BP16" s="143"/>
      <c r="BQ16" s="143"/>
      <c r="BR16" s="143"/>
      <c r="BS16" s="143"/>
      <c r="BT16" s="143"/>
      <c r="BU16" s="143"/>
      <c r="BV16" s="144"/>
      <c r="BW16" s="142" t="s">
        <v>8</v>
      </c>
      <c r="BX16" s="143"/>
      <c r="BY16" s="143"/>
      <c r="BZ16" s="143"/>
      <c r="CA16" s="143"/>
      <c r="CB16" s="143"/>
      <c r="CC16" s="143"/>
      <c r="CD16" s="143"/>
      <c r="CE16" s="143"/>
      <c r="CF16" s="143"/>
      <c r="CG16" s="143"/>
      <c r="CH16" s="143"/>
      <c r="CI16" s="143"/>
      <c r="CJ16" s="143"/>
      <c r="CK16" s="143"/>
      <c r="CL16" s="143"/>
      <c r="CM16" s="143"/>
      <c r="CN16" s="143"/>
      <c r="CO16" s="143"/>
      <c r="CP16" s="143"/>
      <c r="CQ16" s="143"/>
      <c r="CR16" s="143"/>
      <c r="CS16" s="143"/>
      <c r="CT16" s="143"/>
      <c r="CU16" s="143"/>
      <c r="CV16" s="143"/>
      <c r="CW16" s="143"/>
      <c r="CX16" s="143"/>
      <c r="CY16" s="143"/>
      <c r="CZ16" s="143"/>
      <c r="DA16" s="145"/>
      <c r="DB16" s="3"/>
    </row>
    <row r="17" spans="1:106" ht="19.899999999999999" customHeight="1" x14ac:dyDescent="0.4">
      <c r="A17" s="3"/>
      <c r="B17" s="163"/>
      <c r="C17" s="159"/>
      <c r="D17" s="120"/>
      <c r="E17" s="120"/>
      <c r="F17" s="120"/>
      <c r="G17" s="120"/>
      <c r="H17" s="120"/>
      <c r="I17" s="158"/>
      <c r="J17" s="158"/>
      <c r="K17" s="158"/>
      <c r="L17" s="159"/>
      <c r="M17" s="31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3"/>
      <c r="AR17" s="31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3"/>
      <c r="BW17" s="31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4"/>
      <c r="DB17" s="3"/>
    </row>
    <row r="18" spans="1:106" ht="19.899999999999999" customHeight="1" x14ac:dyDescent="0.4">
      <c r="A18" s="3"/>
      <c r="B18" s="163"/>
      <c r="C18" s="159"/>
      <c r="D18" s="120"/>
      <c r="E18" s="120"/>
      <c r="F18" s="120"/>
      <c r="G18" s="120"/>
      <c r="H18" s="120"/>
      <c r="I18" s="121"/>
      <c r="J18" s="121"/>
      <c r="K18" s="121"/>
      <c r="L18" s="122"/>
      <c r="M18" s="31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3"/>
      <c r="AR18" s="31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3"/>
      <c r="BW18" s="31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4"/>
      <c r="DB18" s="3"/>
    </row>
    <row r="19" spans="1:106" ht="19.899999999999999" customHeight="1" x14ac:dyDescent="0.4">
      <c r="A19" s="3"/>
      <c r="B19" s="163"/>
      <c r="C19" s="159"/>
      <c r="D19" s="120"/>
      <c r="E19" s="120"/>
      <c r="F19" s="120"/>
      <c r="G19" s="120"/>
      <c r="H19" s="120"/>
      <c r="I19" s="121"/>
      <c r="J19" s="121"/>
      <c r="K19" s="121"/>
      <c r="L19" s="122"/>
      <c r="M19" s="31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3"/>
      <c r="AR19" s="31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3"/>
      <c r="BW19" s="31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4"/>
      <c r="DB19" s="3"/>
    </row>
    <row r="20" spans="1:106" ht="19.899999999999999" customHeight="1" x14ac:dyDescent="0.4">
      <c r="A20" s="3"/>
      <c r="B20" s="163"/>
      <c r="C20" s="159"/>
      <c r="D20" s="120"/>
      <c r="E20" s="120"/>
      <c r="F20" s="120"/>
      <c r="G20" s="120"/>
      <c r="H20" s="120"/>
      <c r="I20" s="121"/>
      <c r="J20" s="121"/>
      <c r="K20" s="121"/>
      <c r="L20" s="122"/>
      <c r="M20" s="31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3"/>
      <c r="AR20" s="31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3"/>
      <c r="BW20" s="31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4"/>
      <c r="DB20" s="3"/>
    </row>
    <row r="21" spans="1:106" ht="19.899999999999999" customHeight="1" x14ac:dyDescent="0.4">
      <c r="A21" s="3"/>
      <c r="B21" s="163"/>
      <c r="C21" s="159"/>
      <c r="D21" s="120"/>
      <c r="E21" s="120"/>
      <c r="F21" s="120"/>
      <c r="G21" s="120"/>
      <c r="H21" s="120"/>
      <c r="I21" s="121"/>
      <c r="J21" s="121"/>
      <c r="K21" s="121"/>
      <c r="L21" s="122"/>
      <c r="M21" s="31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3"/>
      <c r="AR21" s="31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3"/>
      <c r="BW21" s="31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4"/>
      <c r="DB21" s="3"/>
    </row>
    <row r="22" spans="1:106" ht="19.899999999999999" customHeight="1" x14ac:dyDescent="0.4">
      <c r="A22" s="3"/>
      <c r="B22" s="163"/>
      <c r="C22" s="159"/>
      <c r="D22" s="120"/>
      <c r="E22" s="120"/>
      <c r="F22" s="120"/>
      <c r="G22" s="120"/>
      <c r="H22" s="120"/>
      <c r="I22" s="121"/>
      <c r="J22" s="121"/>
      <c r="K22" s="121"/>
      <c r="L22" s="122"/>
      <c r="M22" s="31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3"/>
      <c r="AR22" s="31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3"/>
      <c r="BW22" s="31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4"/>
      <c r="DB22" s="3"/>
    </row>
    <row r="23" spans="1:106" ht="19.899999999999999" customHeight="1" x14ac:dyDescent="0.4">
      <c r="A23" s="3"/>
      <c r="B23" s="163"/>
      <c r="C23" s="159"/>
      <c r="D23" s="120"/>
      <c r="E23" s="120"/>
      <c r="F23" s="120"/>
      <c r="G23" s="120"/>
      <c r="H23" s="120"/>
      <c r="I23" s="121"/>
      <c r="J23" s="121"/>
      <c r="K23" s="121"/>
      <c r="L23" s="122"/>
      <c r="M23" s="31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3"/>
      <c r="AR23" s="31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3"/>
      <c r="BW23" s="31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4"/>
      <c r="DB23" s="3"/>
    </row>
    <row r="24" spans="1:106" ht="19.899999999999999" customHeight="1" x14ac:dyDescent="0.4">
      <c r="A24" s="3"/>
      <c r="B24" s="163"/>
      <c r="C24" s="159"/>
      <c r="D24" s="120"/>
      <c r="E24" s="120"/>
      <c r="F24" s="120"/>
      <c r="G24" s="120"/>
      <c r="H24" s="120"/>
      <c r="I24" s="121"/>
      <c r="J24" s="121"/>
      <c r="K24" s="121"/>
      <c r="L24" s="122"/>
      <c r="M24" s="31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3"/>
      <c r="AR24" s="31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3"/>
      <c r="BW24" s="31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4"/>
      <c r="DB24" s="3"/>
    </row>
    <row r="25" spans="1:106" ht="19.899999999999999" customHeight="1" x14ac:dyDescent="0.4">
      <c r="A25" s="3"/>
      <c r="B25" s="163"/>
      <c r="C25" s="159"/>
      <c r="D25" s="120"/>
      <c r="E25" s="120"/>
      <c r="F25" s="120"/>
      <c r="G25" s="120"/>
      <c r="H25" s="120"/>
      <c r="I25" s="121"/>
      <c r="J25" s="121"/>
      <c r="K25" s="121"/>
      <c r="L25" s="122"/>
      <c r="M25" s="31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3"/>
      <c r="AR25" s="31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3"/>
      <c r="BW25" s="31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4"/>
      <c r="DB25" s="3"/>
    </row>
    <row r="26" spans="1:106" ht="19.899999999999999" customHeight="1" x14ac:dyDescent="0.4">
      <c r="A26" s="3"/>
      <c r="B26" s="163"/>
      <c r="C26" s="159"/>
      <c r="D26" s="120"/>
      <c r="E26" s="120"/>
      <c r="F26" s="120"/>
      <c r="G26" s="120"/>
      <c r="H26" s="120"/>
      <c r="I26" s="121"/>
      <c r="J26" s="121"/>
      <c r="K26" s="121"/>
      <c r="L26" s="122"/>
      <c r="M26" s="31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3"/>
      <c r="AR26" s="31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3"/>
      <c r="BW26" s="31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4"/>
      <c r="DB26" s="3"/>
    </row>
    <row r="27" spans="1:106" ht="19.899999999999999" customHeight="1" x14ac:dyDescent="0.4">
      <c r="A27" s="3"/>
      <c r="B27" s="163"/>
      <c r="C27" s="159"/>
      <c r="D27" s="120"/>
      <c r="E27" s="120"/>
      <c r="F27" s="120"/>
      <c r="G27" s="120"/>
      <c r="H27" s="120"/>
      <c r="I27" s="121"/>
      <c r="J27" s="121"/>
      <c r="K27" s="121"/>
      <c r="L27" s="122"/>
      <c r="M27" s="31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3"/>
      <c r="AR27" s="31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3"/>
      <c r="BW27" s="31"/>
      <c r="BX27" s="32"/>
      <c r="BY27" s="32"/>
      <c r="BZ27" s="32"/>
      <c r="CA27" s="32"/>
      <c r="CB27" s="32"/>
      <c r="CC27" s="32"/>
      <c r="CD27" s="32"/>
      <c r="CE27" s="32"/>
      <c r="CF27" s="32"/>
      <c r="CG27" s="32"/>
      <c r="CH27" s="32"/>
      <c r="CI27" s="32"/>
      <c r="CJ27" s="32"/>
      <c r="CK27" s="32"/>
      <c r="CL27" s="32"/>
      <c r="CM27" s="32"/>
      <c r="CN27" s="32"/>
      <c r="CO27" s="32"/>
      <c r="CP27" s="32"/>
      <c r="CQ27" s="32"/>
      <c r="CR27" s="32"/>
      <c r="CS27" s="32"/>
      <c r="CT27" s="32"/>
      <c r="CU27" s="32"/>
      <c r="CV27" s="32"/>
      <c r="CW27" s="32"/>
      <c r="CX27" s="32"/>
      <c r="CY27" s="32"/>
      <c r="CZ27" s="32"/>
      <c r="DA27" s="34"/>
      <c r="DB27" s="3"/>
    </row>
    <row r="28" spans="1:106" ht="19.899999999999999" customHeight="1" x14ac:dyDescent="0.4">
      <c r="A28" s="3"/>
      <c r="B28" s="163"/>
      <c r="C28" s="159"/>
      <c r="D28" s="120"/>
      <c r="E28" s="120"/>
      <c r="F28" s="120"/>
      <c r="G28" s="120"/>
      <c r="H28" s="120"/>
      <c r="I28" s="121"/>
      <c r="J28" s="121"/>
      <c r="K28" s="121"/>
      <c r="L28" s="122"/>
      <c r="M28" s="31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3"/>
      <c r="AR28" s="31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3"/>
      <c r="BW28" s="31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4"/>
      <c r="DB28" s="3"/>
    </row>
    <row r="29" spans="1:106" ht="19.899999999999999" customHeight="1" x14ac:dyDescent="0.4">
      <c r="A29" s="3"/>
      <c r="B29" s="163"/>
      <c r="C29" s="159"/>
      <c r="D29" s="120"/>
      <c r="E29" s="120"/>
      <c r="F29" s="120"/>
      <c r="G29" s="120"/>
      <c r="H29" s="120"/>
      <c r="I29" s="121"/>
      <c r="J29" s="121"/>
      <c r="K29" s="121"/>
      <c r="L29" s="122"/>
      <c r="M29" s="31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3"/>
      <c r="AR29" s="31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3"/>
      <c r="BW29" s="31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4"/>
      <c r="DB29" s="3"/>
    </row>
    <row r="30" spans="1:106" ht="19.899999999999999" customHeight="1" x14ac:dyDescent="0.4">
      <c r="A30" s="3"/>
      <c r="B30" s="163"/>
      <c r="C30" s="159"/>
      <c r="D30" s="120"/>
      <c r="E30" s="120"/>
      <c r="F30" s="120"/>
      <c r="G30" s="120"/>
      <c r="H30" s="120"/>
      <c r="I30" s="121"/>
      <c r="J30" s="121"/>
      <c r="K30" s="121"/>
      <c r="L30" s="122"/>
      <c r="M30" s="31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3"/>
      <c r="AR30" s="31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3"/>
      <c r="BW30" s="31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4"/>
      <c r="DB30" s="3"/>
    </row>
    <row r="31" spans="1:106" ht="19.899999999999999" customHeight="1" x14ac:dyDescent="0.4">
      <c r="A31" s="3"/>
      <c r="B31" s="163"/>
      <c r="C31" s="159"/>
      <c r="D31" s="120"/>
      <c r="E31" s="120"/>
      <c r="F31" s="120"/>
      <c r="G31" s="120"/>
      <c r="H31" s="120"/>
      <c r="I31" s="121"/>
      <c r="J31" s="121"/>
      <c r="K31" s="121"/>
      <c r="L31" s="122"/>
      <c r="M31" s="31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3"/>
      <c r="AR31" s="31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3"/>
      <c r="BW31" s="31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4"/>
      <c r="DB31" s="3"/>
    </row>
    <row r="32" spans="1:106" ht="19.899999999999999" customHeight="1" x14ac:dyDescent="0.4">
      <c r="A32" s="3"/>
      <c r="B32" s="163"/>
      <c r="C32" s="159"/>
      <c r="D32" s="120"/>
      <c r="E32" s="120"/>
      <c r="F32" s="120"/>
      <c r="G32" s="120"/>
      <c r="H32" s="120"/>
      <c r="I32" s="121"/>
      <c r="J32" s="121"/>
      <c r="K32" s="121"/>
      <c r="L32" s="122"/>
      <c r="M32" s="31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3"/>
      <c r="AR32" s="31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3"/>
      <c r="BW32" s="31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4"/>
      <c r="DB32" s="3"/>
    </row>
    <row r="33" spans="1:106" ht="19.899999999999999" customHeight="1" x14ac:dyDescent="0.4">
      <c r="A33" s="3"/>
      <c r="B33" s="163"/>
      <c r="C33" s="159"/>
      <c r="D33" s="120"/>
      <c r="E33" s="120"/>
      <c r="F33" s="120"/>
      <c r="G33" s="120"/>
      <c r="H33" s="120"/>
      <c r="I33" s="121"/>
      <c r="J33" s="121"/>
      <c r="K33" s="121"/>
      <c r="L33" s="122"/>
      <c r="M33" s="31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3"/>
      <c r="AR33" s="31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3"/>
      <c r="BW33" s="31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4"/>
      <c r="DB33" s="3"/>
    </row>
    <row r="34" spans="1:106" ht="19.899999999999999" customHeight="1" x14ac:dyDescent="0.4">
      <c r="A34" s="3"/>
      <c r="B34" s="163"/>
      <c r="C34" s="159"/>
      <c r="D34" s="120"/>
      <c r="E34" s="120"/>
      <c r="F34" s="120"/>
      <c r="G34" s="120"/>
      <c r="H34" s="120"/>
      <c r="I34" s="121"/>
      <c r="J34" s="121"/>
      <c r="K34" s="121"/>
      <c r="L34" s="122"/>
      <c r="M34" s="31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3"/>
      <c r="AR34" s="31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3"/>
      <c r="BW34" s="31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4"/>
      <c r="DB34" s="3"/>
    </row>
    <row r="35" spans="1:106" ht="19.899999999999999" customHeight="1" x14ac:dyDescent="0.4">
      <c r="A35" s="3"/>
      <c r="B35" s="163"/>
      <c r="C35" s="159"/>
      <c r="D35" s="120"/>
      <c r="E35" s="120"/>
      <c r="F35" s="120"/>
      <c r="G35" s="120"/>
      <c r="H35" s="120"/>
      <c r="I35" s="121"/>
      <c r="J35" s="121"/>
      <c r="K35" s="121"/>
      <c r="L35" s="122"/>
      <c r="M35" s="31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3"/>
      <c r="AR35" s="31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3"/>
      <c r="BW35" s="31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  <c r="CO35" s="32"/>
      <c r="CP35" s="32"/>
      <c r="CQ35" s="32"/>
      <c r="CR35" s="32"/>
      <c r="CS35" s="32"/>
      <c r="CT35" s="32"/>
      <c r="CU35" s="32"/>
      <c r="CV35" s="32"/>
      <c r="CW35" s="32"/>
      <c r="CX35" s="32"/>
      <c r="CY35" s="32"/>
      <c r="CZ35" s="32"/>
      <c r="DA35" s="34"/>
      <c r="DB35" s="3"/>
    </row>
    <row r="36" spans="1:106" ht="19.899999999999999" customHeight="1" x14ac:dyDescent="0.4">
      <c r="A36" s="3"/>
      <c r="B36" s="163"/>
      <c r="C36" s="159"/>
      <c r="D36" s="120"/>
      <c r="E36" s="120"/>
      <c r="F36" s="120"/>
      <c r="G36" s="120"/>
      <c r="H36" s="120"/>
      <c r="I36" s="121"/>
      <c r="J36" s="121"/>
      <c r="K36" s="121"/>
      <c r="L36" s="122"/>
      <c r="M36" s="31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3"/>
      <c r="AR36" s="31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3"/>
      <c r="BW36" s="31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4"/>
      <c r="DB36" s="3"/>
    </row>
    <row r="37" spans="1:106" ht="19.899999999999999" customHeight="1" x14ac:dyDescent="0.4">
      <c r="A37" s="3"/>
      <c r="B37" s="163"/>
      <c r="C37" s="159"/>
      <c r="D37" s="120"/>
      <c r="E37" s="120"/>
      <c r="F37" s="120"/>
      <c r="G37" s="120"/>
      <c r="H37" s="120"/>
      <c r="I37" s="121"/>
      <c r="J37" s="121"/>
      <c r="K37" s="121"/>
      <c r="L37" s="122"/>
      <c r="M37" s="31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3"/>
      <c r="AR37" s="31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3"/>
      <c r="BW37" s="31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4"/>
      <c r="DB37" s="3"/>
    </row>
    <row r="38" spans="1:106" ht="19.899999999999999" customHeight="1" x14ac:dyDescent="0.4">
      <c r="A38" s="3"/>
      <c r="B38" s="163"/>
      <c r="C38" s="159"/>
      <c r="D38" s="120"/>
      <c r="E38" s="120"/>
      <c r="F38" s="120"/>
      <c r="G38" s="120"/>
      <c r="H38" s="120"/>
      <c r="I38" s="121"/>
      <c r="J38" s="121"/>
      <c r="K38" s="121"/>
      <c r="L38" s="122"/>
      <c r="M38" s="31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3"/>
      <c r="AR38" s="31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3"/>
      <c r="BW38" s="31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  <c r="CZ38" s="32"/>
      <c r="DA38" s="34"/>
      <c r="DB38" s="3"/>
    </row>
    <row r="39" spans="1:106" ht="19.899999999999999" customHeight="1" x14ac:dyDescent="0.4">
      <c r="A39" s="3"/>
      <c r="B39" s="163"/>
      <c r="C39" s="159"/>
      <c r="D39" s="120"/>
      <c r="E39" s="120"/>
      <c r="F39" s="120"/>
      <c r="G39" s="120"/>
      <c r="H39" s="120"/>
      <c r="I39" s="121"/>
      <c r="J39" s="121"/>
      <c r="K39" s="121"/>
      <c r="L39" s="122"/>
      <c r="M39" s="31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3"/>
      <c r="AR39" s="31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3"/>
      <c r="BW39" s="31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32"/>
      <c r="CZ39" s="32"/>
      <c r="DA39" s="34"/>
      <c r="DB39" s="3"/>
    </row>
    <row r="40" spans="1:106" ht="19.899999999999999" customHeight="1" x14ac:dyDescent="0.4">
      <c r="A40" s="3"/>
      <c r="B40" s="163"/>
      <c r="C40" s="159"/>
      <c r="D40" s="120"/>
      <c r="E40" s="120"/>
      <c r="F40" s="120"/>
      <c r="G40" s="120"/>
      <c r="H40" s="120"/>
      <c r="I40" s="121"/>
      <c r="J40" s="121"/>
      <c r="K40" s="121"/>
      <c r="L40" s="122"/>
      <c r="M40" s="31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3"/>
      <c r="AR40" s="31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3"/>
      <c r="BW40" s="31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4"/>
      <c r="DB40" s="3"/>
    </row>
    <row r="41" spans="1:106" ht="19.899999999999999" customHeight="1" x14ac:dyDescent="0.4">
      <c r="A41" s="3"/>
      <c r="B41" s="163"/>
      <c r="C41" s="159"/>
      <c r="D41" s="120"/>
      <c r="E41" s="120"/>
      <c r="F41" s="120"/>
      <c r="G41" s="120"/>
      <c r="H41" s="120"/>
      <c r="I41" s="121"/>
      <c r="J41" s="121"/>
      <c r="K41" s="121"/>
      <c r="L41" s="122"/>
      <c r="M41" s="31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3"/>
      <c r="AR41" s="31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3"/>
      <c r="BW41" s="31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4"/>
      <c r="DB41" s="3"/>
    </row>
    <row r="42" spans="1:106" ht="19.899999999999999" customHeight="1" x14ac:dyDescent="0.4">
      <c r="A42" s="3"/>
      <c r="B42" s="163"/>
      <c r="C42" s="159"/>
      <c r="D42" s="160"/>
      <c r="E42" s="121"/>
      <c r="F42" s="121"/>
      <c r="G42" s="121"/>
      <c r="H42" s="122"/>
      <c r="I42" s="160"/>
      <c r="J42" s="121"/>
      <c r="K42" s="121"/>
      <c r="L42" s="122"/>
      <c r="M42" s="31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3"/>
      <c r="AR42" s="31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3"/>
      <c r="BW42" s="31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4"/>
      <c r="DB42" s="3"/>
    </row>
    <row r="43" spans="1:106" ht="19.899999999999999" customHeight="1" x14ac:dyDescent="0.4">
      <c r="A43" s="3"/>
      <c r="B43" s="163"/>
      <c r="C43" s="159"/>
      <c r="D43" s="160"/>
      <c r="E43" s="121"/>
      <c r="F43" s="121"/>
      <c r="G43" s="121"/>
      <c r="H43" s="122"/>
      <c r="I43" s="160"/>
      <c r="J43" s="121"/>
      <c r="K43" s="121"/>
      <c r="L43" s="122"/>
      <c r="M43" s="31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3"/>
      <c r="AR43" s="31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3"/>
      <c r="BW43" s="31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4"/>
      <c r="DB43" s="3"/>
    </row>
    <row r="44" spans="1:106" ht="19.899999999999999" customHeight="1" x14ac:dyDescent="0.4">
      <c r="A44" s="3"/>
      <c r="B44" s="163"/>
      <c r="C44" s="159"/>
      <c r="D44" s="160"/>
      <c r="E44" s="121"/>
      <c r="F44" s="121"/>
      <c r="G44" s="121"/>
      <c r="H44" s="122"/>
      <c r="I44" s="160"/>
      <c r="J44" s="121"/>
      <c r="K44" s="121"/>
      <c r="L44" s="122"/>
      <c r="M44" s="31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3"/>
      <c r="AR44" s="31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3"/>
      <c r="BW44" s="31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4"/>
      <c r="DB44" s="3"/>
    </row>
    <row r="45" spans="1:106" ht="19.899999999999999" customHeight="1" x14ac:dyDescent="0.4">
      <c r="A45" s="3"/>
      <c r="B45" s="163"/>
      <c r="C45" s="159"/>
      <c r="D45" s="160"/>
      <c r="E45" s="121"/>
      <c r="F45" s="121"/>
      <c r="G45" s="121"/>
      <c r="H45" s="122"/>
      <c r="I45" s="160"/>
      <c r="J45" s="121"/>
      <c r="K45" s="121"/>
      <c r="L45" s="122"/>
      <c r="M45" s="31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3"/>
      <c r="AR45" s="31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3"/>
      <c r="BW45" s="31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4"/>
      <c r="DB45" s="3"/>
    </row>
    <row r="46" spans="1:106" ht="19.899999999999999" customHeight="1" x14ac:dyDescent="0.4">
      <c r="A46" s="3"/>
      <c r="B46" s="163"/>
      <c r="C46" s="159"/>
      <c r="D46" s="120"/>
      <c r="E46" s="120"/>
      <c r="F46" s="120"/>
      <c r="G46" s="120"/>
      <c r="H46" s="120"/>
      <c r="I46" s="121"/>
      <c r="J46" s="121"/>
      <c r="K46" s="121"/>
      <c r="L46" s="122"/>
      <c r="M46" s="31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3"/>
      <c r="AR46" s="31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3"/>
      <c r="BW46" s="31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4"/>
      <c r="DB46" s="3"/>
    </row>
    <row r="47" spans="1:106" ht="19.899999999999999" customHeight="1" x14ac:dyDescent="0.4">
      <c r="A47" s="3"/>
      <c r="B47" s="163"/>
      <c r="C47" s="159"/>
      <c r="D47" s="120"/>
      <c r="E47" s="120"/>
      <c r="F47" s="120"/>
      <c r="G47" s="120"/>
      <c r="H47" s="120"/>
      <c r="I47" s="121"/>
      <c r="J47" s="121"/>
      <c r="K47" s="121"/>
      <c r="L47" s="122"/>
      <c r="M47" s="31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3"/>
      <c r="AR47" s="31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3"/>
      <c r="BW47" s="31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4"/>
      <c r="DB47" s="3"/>
    </row>
    <row r="48" spans="1:106" ht="19.899999999999999" customHeight="1" x14ac:dyDescent="0.4">
      <c r="A48" s="3"/>
      <c r="B48" s="169" t="s">
        <v>13</v>
      </c>
      <c r="C48" s="170"/>
      <c r="D48" s="170"/>
      <c r="E48" s="170"/>
      <c r="F48" s="170"/>
      <c r="G48" s="170"/>
      <c r="H48" s="170"/>
      <c r="I48" s="170"/>
      <c r="J48" s="170"/>
      <c r="K48" s="170"/>
      <c r="L48" s="171"/>
      <c r="M48" s="152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7"/>
      <c r="AA48" s="117"/>
      <c r="AB48" s="117"/>
      <c r="AC48" s="117"/>
      <c r="AD48" s="117"/>
      <c r="AE48" s="117"/>
      <c r="AF48" s="117"/>
      <c r="AG48" s="117"/>
      <c r="AH48" s="117"/>
      <c r="AI48" s="117"/>
      <c r="AJ48" s="117"/>
      <c r="AK48" s="117"/>
      <c r="AL48" s="117"/>
      <c r="AM48" s="117"/>
      <c r="AN48" s="117"/>
      <c r="AO48" s="117"/>
      <c r="AP48" s="117"/>
      <c r="AQ48" s="149"/>
      <c r="AR48" s="117"/>
      <c r="AS48" s="117"/>
      <c r="AT48" s="117"/>
      <c r="AU48" s="117"/>
      <c r="AV48" s="117"/>
      <c r="AW48" s="117"/>
      <c r="AX48" s="117"/>
      <c r="AY48" s="117"/>
      <c r="AZ48" s="117"/>
      <c r="BA48" s="117"/>
      <c r="BB48" s="117"/>
      <c r="BC48" s="117"/>
      <c r="BD48" s="117"/>
      <c r="BE48" s="117"/>
      <c r="BF48" s="117"/>
      <c r="BG48" s="117"/>
      <c r="BH48" s="117"/>
      <c r="BI48" s="117"/>
      <c r="BJ48" s="117"/>
      <c r="BK48" s="117"/>
      <c r="BL48" s="117"/>
      <c r="BM48" s="117"/>
      <c r="BN48" s="117"/>
      <c r="BO48" s="117"/>
      <c r="BP48" s="117"/>
      <c r="BQ48" s="117"/>
      <c r="BR48" s="117"/>
      <c r="BS48" s="117"/>
      <c r="BT48" s="117"/>
      <c r="BU48" s="117"/>
      <c r="BV48" s="149"/>
      <c r="BW48" s="152"/>
      <c r="BX48" s="117"/>
      <c r="BY48" s="117"/>
      <c r="BZ48" s="117"/>
      <c r="CA48" s="117"/>
      <c r="CB48" s="117"/>
      <c r="CC48" s="117"/>
      <c r="CD48" s="117"/>
      <c r="CE48" s="117"/>
      <c r="CF48" s="117"/>
      <c r="CG48" s="117"/>
      <c r="CH48" s="117"/>
      <c r="CI48" s="117"/>
      <c r="CJ48" s="117"/>
      <c r="CK48" s="117"/>
      <c r="CL48" s="117"/>
      <c r="CM48" s="117"/>
      <c r="CN48" s="117"/>
      <c r="CO48" s="117"/>
      <c r="CP48" s="117"/>
      <c r="CQ48" s="117"/>
      <c r="CR48" s="117"/>
      <c r="CS48" s="117"/>
      <c r="CT48" s="117"/>
      <c r="CU48" s="117"/>
      <c r="CV48" s="117"/>
      <c r="CW48" s="117"/>
      <c r="CX48" s="117"/>
      <c r="CY48" s="117"/>
      <c r="CZ48" s="117"/>
      <c r="DA48" s="146"/>
      <c r="DB48" s="35"/>
    </row>
    <row r="49" spans="1:107" ht="19.899999999999999" customHeight="1" x14ac:dyDescent="0.4">
      <c r="A49" s="3"/>
      <c r="B49" s="172"/>
      <c r="C49" s="173"/>
      <c r="D49" s="173"/>
      <c r="E49" s="173"/>
      <c r="F49" s="173"/>
      <c r="G49" s="173"/>
      <c r="H49" s="173"/>
      <c r="I49" s="173"/>
      <c r="J49" s="173"/>
      <c r="K49" s="173"/>
      <c r="L49" s="174"/>
      <c r="M49" s="153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  <c r="AH49" s="118"/>
      <c r="AI49" s="118"/>
      <c r="AJ49" s="118"/>
      <c r="AK49" s="118"/>
      <c r="AL49" s="118"/>
      <c r="AM49" s="118"/>
      <c r="AN49" s="118"/>
      <c r="AO49" s="118"/>
      <c r="AP49" s="118"/>
      <c r="AQ49" s="150"/>
      <c r="AR49" s="118"/>
      <c r="AS49" s="118"/>
      <c r="AT49" s="118"/>
      <c r="AU49" s="118"/>
      <c r="AV49" s="118"/>
      <c r="AW49" s="118"/>
      <c r="AX49" s="118"/>
      <c r="AY49" s="118"/>
      <c r="AZ49" s="118"/>
      <c r="BA49" s="118"/>
      <c r="BB49" s="118"/>
      <c r="BC49" s="118"/>
      <c r="BD49" s="118"/>
      <c r="BE49" s="118"/>
      <c r="BF49" s="118"/>
      <c r="BG49" s="118"/>
      <c r="BH49" s="118"/>
      <c r="BI49" s="118"/>
      <c r="BJ49" s="118"/>
      <c r="BK49" s="118"/>
      <c r="BL49" s="118"/>
      <c r="BM49" s="118"/>
      <c r="BN49" s="118"/>
      <c r="BO49" s="118"/>
      <c r="BP49" s="118"/>
      <c r="BQ49" s="118"/>
      <c r="BR49" s="118"/>
      <c r="BS49" s="118"/>
      <c r="BT49" s="118"/>
      <c r="BU49" s="118"/>
      <c r="BV49" s="150"/>
      <c r="BW49" s="153"/>
      <c r="BX49" s="118"/>
      <c r="BY49" s="118"/>
      <c r="BZ49" s="118"/>
      <c r="CA49" s="118"/>
      <c r="CB49" s="118"/>
      <c r="CC49" s="118"/>
      <c r="CD49" s="118"/>
      <c r="CE49" s="118"/>
      <c r="CF49" s="118"/>
      <c r="CG49" s="118"/>
      <c r="CH49" s="118"/>
      <c r="CI49" s="118"/>
      <c r="CJ49" s="118"/>
      <c r="CK49" s="118"/>
      <c r="CL49" s="118"/>
      <c r="CM49" s="118"/>
      <c r="CN49" s="118"/>
      <c r="CO49" s="118"/>
      <c r="CP49" s="118"/>
      <c r="CQ49" s="118"/>
      <c r="CR49" s="118"/>
      <c r="CS49" s="118"/>
      <c r="CT49" s="118"/>
      <c r="CU49" s="118"/>
      <c r="CV49" s="118"/>
      <c r="CW49" s="118"/>
      <c r="CX49" s="118"/>
      <c r="CY49" s="118"/>
      <c r="CZ49" s="118"/>
      <c r="DA49" s="147"/>
      <c r="DB49" s="35"/>
    </row>
    <row r="50" spans="1:107" ht="19.899999999999999" customHeight="1" x14ac:dyDescent="0.4">
      <c r="A50" s="3"/>
      <c r="B50" s="172"/>
      <c r="C50" s="173"/>
      <c r="D50" s="173"/>
      <c r="E50" s="173"/>
      <c r="F50" s="173"/>
      <c r="G50" s="173"/>
      <c r="H50" s="173"/>
      <c r="I50" s="173"/>
      <c r="J50" s="173"/>
      <c r="K50" s="173"/>
      <c r="L50" s="174"/>
      <c r="M50" s="153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118"/>
      <c r="AJ50" s="118"/>
      <c r="AK50" s="118"/>
      <c r="AL50" s="118"/>
      <c r="AM50" s="118"/>
      <c r="AN50" s="118"/>
      <c r="AO50" s="118"/>
      <c r="AP50" s="118"/>
      <c r="AQ50" s="150"/>
      <c r="AR50" s="118"/>
      <c r="AS50" s="118"/>
      <c r="AT50" s="118"/>
      <c r="AU50" s="118"/>
      <c r="AV50" s="118"/>
      <c r="AW50" s="118"/>
      <c r="AX50" s="118"/>
      <c r="AY50" s="118"/>
      <c r="AZ50" s="118"/>
      <c r="BA50" s="118"/>
      <c r="BB50" s="118"/>
      <c r="BC50" s="118"/>
      <c r="BD50" s="118"/>
      <c r="BE50" s="118"/>
      <c r="BF50" s="118"/>
      <c r="BG50" s="118"/>
      <c r="BH50" s="118"/>
      <c r="BI50" s="118"/>
      <c r="BJ50" s="118"/>
      <c r="BK50" s="118"/>
      <c r="BL50" s="118"/>
      <c r="BM50" s="118"/>
      <c r="BN50" s="118"/>
      <c r="BO50" s="118"/>
      <c r="BP50" s="118"/>
      <c r="BQ50" s="118"/>
      <c r="BR50" s="118"/>
      <c r="BS50" s="118"/>
      <c r="BT50" s="118"/>
      <c r="BU50" s="118"/>
      <c r="BV50" s="150"/>
      <c r="BW50" s="153"/>
      <c r="BX50" s="118"/>
      <c r="BY50" s="118"/>
      <c r="BZ50" s="118"/>
      <c r="CA50" s="118"/>
      <c r="CB50" s="118"/>
      <c r="CC50" s="118"/>
      <c r="CD50" s="118"/>
      <c r="CE50" s="118"/>
      <c r="CF50" s="118"/>
      <c r="CG50" s="118"/>
      <c r="CH50" s="118"/>
      <c r="CI50" s="118"/>
      <c r="CJ50" s="118"/>
      <c r="CK50" s="118"/>
      <c r="CL50" s="118"/>
      <c r="CM50" s="118"/>
      <c r="CN50" s="118"/>
      <c r="CO50" s="118"/>
      <c r="CP50" s="118"/>
      <c r="CQ50" s="118"/>
      <c r="CR50" s="118"/>
      <c r="CS50" s="118"/>
      <c r="CT50" s="118"/>
      <c r="CU50" s="118"/>
      <c r="CV50" s="118"/>
      <c r="CW50" s="118"/>
      <c r="CX50" s="118"/>
      <c r="CY50" s="118"/>
      <c r="CZ50" s="118"/>
      <c r="DA50" s="147"/>
      <c r="DB50" s="35"/>
    </row>
    <row r="51" spans="1:107" ht="169.15" customHeight="1" thickBot="1" x14ac:dyDescent="0.45">
      <c r="A51" s="3"/>
      <c r="B51" s="175"/>
      <c r="C51" s="176"/>
      <c r="D51" s="176"/>
      <c r="E51" s="176"/>
      <c r="F51" s="176"/>
      <c r="G51" s="176"/>
      <c r="H51" s="176"/>
      <c r="I51" s="176"/>
      <c r="J51" s="176"/>
      <c r="K51" s="176"/>
      <c r="L51" s="177"/>
      <c r="M51" s="154"/>
      <c r="N51" s="119"/>
      <c r="O51" s="119"/>
      <c r="P51" s="119"/>
      <c r="Q51" s="119"/>
      <c r="R51" s="119"/>
      <c r="S51" s="119"/>
      <c r="T51" s="119"/>
      <c r="U51" s="119"/>
      <c r="V51" s="119"/>
      <c r="W51" s="119"/>
      <c r="X51" s="119"/>
      <c r="Y51" s="119"/>
      <c r="Z51" s="119"/>
      <c r="AA51" s="119"/>
      <c r="AB51" s="119"/>
      <c r="AC51" s="119"/>
      <c r="AD51" s="119"/>
      <c r="AE51" s="119"/>
      <c r="AF51" s="119"/>
      <c r="AG51" s="119"/>
      <c r="AH51" s="119"/>
      <c r="AI51" s="119"/>
      <c r="AJ51" s="119"/>
      <c r="AK51" s="119"/>
      <c r="AL51" s="119"/>
      <c r="AM51" s="119"/>
      <c r="AN51" s="119"/>
      <c r="AO51" s="119"/>
      <c r="AP51" s="119"/>
      <c r="AQ51" s="151"/>
      <c r="AR51" s="119"/>
      <c r="AS51" s="119"/>
      <c r="AT51" s="119"/>
      <c r="AU51" s="119"/>
      <c r="AV51" s="119"/>
      <c r="AW51" s="119"/>
      <c r="AX51" s="119"/>
      <c r="AY51" s="119"/>
      <c r="AZ51" s="119"/>
      <c r="BA51" s="119"/>
      <c r="BB51" s="119"/>
      <c r="BC51" s="119"/>
      <c r="BD51" s="119"/>
      <c r="BE51" s="119"/>
      <c r="BF51" s="119"/>
      <c r="BG51" s="119"/>
      <c r="BH51" s="119"/>
      <c r="BI51" s="119"/>
      <c r="BJ51" s="119"/>
      <c r="BK51" s="119"/>
      <c r="BL51" s="119"/>
      <c r="BM51" s="119"/>
      <c r="BN51" s="119"/>
      <c r="BO51" s="119"/>
      <c r="BP51" s="119"/>
      <c r="BQ51" s="119"/>
      <c r="BR51" s="119"/>
      <c r="BS51" s="119"/>
      <c r="BT51" s="119"/>
      <c r="BU51" s="119"/>
      <c r="BV51" s="151"/>
      <c r="BW51" s="154"/>
      <c r="BX51" s="119"/>
      <c r="BY51" s="119"/>
      <c r="BZ51" s="119"/>
      <c r="CA51" s="119"/>
      <c r="CB51" s="119"/>
      <c r="CC51" s="119"/>
      <c r="CD51" s="119"/>
      <c r="CE51" s="119"/>
      <c r="CF51" s="119"/>
      <c r="CG51" s="119"/>
      <c r="CH51" s="119"/>
      <c r="CI51" s="119"/>
      <c r="CJ51" s="119"/>
      <c r="CK51" s="119"/>
      <c r="CL51" s="119"/>
      <c r="CM51" s="119"/>
      <c r="CN51" s="119"/>
      <c r="CO51" s="119"/>
      <c r="CP51" s="119"/>
      <c r="CQ51" s="119"/>
      <c r="CR51" s="119"/>
      <c r="CS51" s="119"/>
      <c r="CT51" s="119"/>
      <c r="CU51" s="119"/>
      <c r="CV51" s="119"/>
      <c r="CW51" s="119"/>
      <c r="CX51" s="119"/>
      <c r="CY51" s="119"/>
      <c r="CZ51" s="119"/>
      <c r="DA51" s="148"/>
      <c r="DB51" s="35"/>
    </row>
    <row r="52" spans="1:107" ht="42" customHeight="1" thickBot="1" x14ac:dyDescent="0.45">
      <c r="A52" s="3"/>
      <c r="B52" s="37" t="s">
        <v>34</v>
      </c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115"/>
      <c r="BB52" s="116"/>
      <c r="BC52" s="116"/>
      <c r="BD52" s="116"/>
      <c r="BE52" s="116"/>
      <c r="BF52" s="116"/>
      <c r="BG52" s="116"/>
      <c r="BH52" s="116"/>
      <c r="BI52" s="116"/>
      <c r="BJ52" s="155" t="s">
        <v>19</v>
      </c>
      <c r="BK52" s="156"/>
      <c r="BL52" s="156"/>
      <c r="BM52" s="156"/>
      <c r="BN52" s="156"/>
      <c r="BO52" s="156"/>
      <c r="BP52" s="156"/>
      <c r="BQ52" s="156"/>
      <c r="BR52" s="156"/>
      <c r="BS52" s="156"/>
      <c r="BT52" s="157"/>
      <c r="BU52" s="155" t="s">
        <v>33</v>
      </c>
      <c r="BV52" s="156"/>
      <c r="BW52" s="156"/>
      <c r="BX52" s="156"/>
      <c r="BY52" s="156"/>
      <c r="BZ52" s="156"/>
      <c r="CA52" s="156"/>
      <c r="CB52" s="156"/>
      <c r="CC52" s="156"/>
      <c r="CD52" s="156"/>
      <c r="CE52" s="157"/>
      <c r="CF52" s="109" t="s">
        <v>20</v>
      </c>
      <c r="CG52" s="110"/>
      <c r="CH52" s="110"/>
      <c r="CI52" s="110"/>
      <c r="CJ52" s="110"/>
      <c r="CK52" s="110"/>
      <c r="CL52" s="110"/>
      <c r="CM52" s="110"/>
      <c r="CN52" s="111"/>
      <c r="CO52" s="112" t="s">
        <v>26</v>
      </c>
      <c r="CP52" s="113"/>
      <c r="CQ52" s="113"/>
      <c r="CR52" s="113"/>
      <c r="CS52" s="113"/>
      <c r="CT52" s="113"/>
      <c r="CU52" s="113"/>
      <c r="CV52" s="113"/>
      <c r="CW52" s="113"/>
      <c r="CX52" s="114"/>
      <c r="CY52" s="3"/>
      <c r="CZ52" s="3"/>
      <c r="DA52" s="3"/>
      <c r="DB52" s="3"/>
      <c r="DC52" s="3"/>
    </row>
    <row r="53" spans="1:107" ht="42" customHeight="1" thickTop="1" x14ac:dyDescent="0.4">
      <c r="A53" s="3"/>
      <c r="B53" s="37" t="s">
        <v>30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98" t="str">
        <f>V12&amp;"年"&amp;AB12&amp;"月"</f>
        <v>2026年2月</v>
      </c>
      <c r="BB53" s="95"/>
      <c r="BC53" s="95"/>
      <c r="BD53" s="95"/>
      <c r="BE53" s="95"/>
      <c r="BF53" s="95"/>
      <c r="BG53" s="95"/>
      <c r="BH53" s="95"/>
      <c r="BI53" s="95"/>
      <c r="BJ53" s="95">
        <f>COUNTIF(M63:AQ63,"B")</f>
        <v>26</v>
      </c>
      <c r="BK53" s="95"/>
      <c r="BL53" s="95"/>
      <c r="BM53" s="95"/>
      <c r="BN53" s="95"/>
      <c r="BO53" s="95"/>
      <c r="BP53" s="95"/>
      <c r="BQ53" s="95"/>
      <c r="BR53" s="95"/>
      <c r="BS53" s="95" t="s">
        <v>14</v>
      </c>
      <c r="BT53" s="95"/>
      <c r="BU53" s="95">
        <f>COUNTIF(M48:AQ51,"現場閉所日")</f>
        <v>0</v>
      </c>
      <c r="BV53" s="95"/>
      <c r="BW53" s="95"/>
      <c r="BX53" s="95"/>
      <c r="BY53" s="95"/>
      <c r="BZ53" s="95"/>
      <c r="CA53" s="95"/>
      <c r="CB53" s="95"/>
      <c r="CC53" s="95"/>
      <c r="CD53" s="92" t="s">
        <v>14</v>
      </c>
      <c r="CE53" s="92"/>
      <c r="CF53" s="95">
        <f>COUNTIF(M64:AQ64,"C")</f>
        <v>7</v>
      </c>
      <c r="CG53" s="95"/>
      <c r="CH53" s="95"/>
      <c r="CI53" s="95"/>
      <c r="CJ53" s="95"/>
      <c r="CK53" s="95"/>
      <c r="CL53" s="95"/>
      <c r="CM53" s="95" t="s">
        <v>14</v>
      </c>
      <c r="CN53" s="100"/>
      <c r="CO53" s="103" t="str">
        <f>IF(CF53&lt;=BU53,IF(BJ53=0,"-","達成"),"未達")</f>
        <v>未達</v>
      </c>
      <c r="CP53" s="104"/>
      <c r="CQ53" s="104"/>
      <c r="CR53" s="104"/>
      <c r="CS53" s="104"/>
      <c r="CT53" s="104"/>
      <c r="CU53" s="104"/>
      <c r="CV53" s="104"/>
      <c r="CW53" s="104"/>
      <c r="CX53" s="105"/>
      <c r="CY53" s="3"/>
      <c r="CZ53" s="3"/>
      <c r="DA53" s="3"/>
      <c r="DB53" s="3"/>
      <c r="DC53" s="3"/>
    </row>
    <row r="54" spans="1:107" ht="42" customHeight="1" x14ac:dyDescent="0.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99" t="str">
        <f>BA12&amp;"年"&amp;BG12&amp;"月"</f>
        <v>2026年3月</v>
      </c>
      <c r="BB54" s="96"/>
      <c r="BC54" s="96"/>
      <c r="BD54" s="96"/>
      <c r="BE54" s="96"/>
      <c r="BF54" s="96"/>
      <c r="BG54" s="96"/>
      <c r="BH54" s="96"/>
      <c r="BI54" s="96"/>
      <c r="BJ54" s="95">
        <f>COUNTIF(AR63:BV63,"B")</f>
        <v>31</v>
      </c>
      <c r="BK54" s="95"/>
      <c r="BL54" s="95"/>
      <c r="BM54" s="95"/>
      <c r="BN54" s="95"/>
      <c r="BO54" s="95"/>
      <c r="BP54" s="95"/>
      <c r="BQ54" s="95"/>
      <c r="BR54" s="95"/>
      <c r="BS54" s="96" t="s">
        <v>14</v>
      </c>
      <c r="BT54" s="96"/>
      <c r="BU54" s="95">
        <f>COUNTIF(AR48:BV51,"現場閉所日")</f>
        <v>0</v>
      </c>
      <c r="BV54" s="95"/>
      <c r="BW54" s="95"/>
      <c r="BX54" s="95"/>
      <c r="BY54" s="95"/>
      <c r="BZ54" s="95"/>
      <c r="CA54" s="95"/>
      <c r="CB54" s="95"/>
      <c r="CC54" s="95"/>
      <c r="CD54" s="93" t="s">
        <v>14</v>
      </c>
      <c r="CE54" s="93"/>
      <c r="CF54" s="95">
        <f>COUNTIF(AR64:BV64,"C")</f>
        <v>9</v>
      </c>
      <c r="CG54" s="95"/>
      <c r="CH54" s="95"/>
      <c r="CI54" s="95"/>
      <c r="CJ54" s="95"/>
      <c r="CK54" s="95"/>
      <c r="CL54" s="95"/>
      <c r="CM54" s="96" t="s">
        <v>14</v>
      </c>
      <c r="CN54" s="101"/>
      <c r="CO54" s="103" t="str">
        <f>IF(CF54&lt;=BU54,IF(BJ54=0,"-","達成"),"未達")</f>
        <v>未達</v>
      </c>
      <c r="CP54" s="104"/>
      <c r="CQ54" s="104"/>
      <c r="CR54" s="104"/>
      <c r="CS54" s="104"/>
      <c r="CT54" s="104"/>
      <c r="CU54" s="104"/>
      <c r="CV54" s="104"/>
      <c r="CW54" s="104"/>
      <c r="CX54" s="105"/>
      <c r="CY54" s="3"/>
      <c r="CZ54" s="3"/>
      <c r="DA54" s="3"/>
      <c r="DB54" s="3"/>
      <c r="DC54" s="3"/>
    </row>
    <row r="55" spans="1:107" ht="42" customHeight="1" thickBot="1" x14ac:dyDescent="0.4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90" t="str">
        <f>CF12&amp;"年"&amp;CL12&amp;"月"</f>
        <v>2026年4月</v>
      </c>
      <c r="BB55" s="91"/>
      <c r="BC55" s="91"/>
      <c r="BD55" s="91"/>
      <c r="BE55" s="91"/>
      <c r="BF55" s="91"/>
      <c r="BG55" s="91"/>
      <c r="BH55" s="91"/>
      <c r="BI55" s="91"/>
      <c r="BJ55" s="97">
        <f>COUNTIF(BW63:DA63,"B")</f>
        <v>28</v>
      </c>
      <c r="BK55" s="97"/>
      <c r="BL55" s="97"/>
      <c r="BM55" s="97"/>
      <c r="BN55" s="97"/>
      <c r="BO55" s="97"/>
      <c r="BP55" s="97"/>
      <c r="BQ55" s="97"/>
      <c r="BR55" s="97"/>
      <c r="BS55" s="91" t="s">
        <v>14</v>
      </c>
      <c r="BT55" s="91"/>
      <c r="BU55" s="97">
        <f>COUNTIF(BW48:DA51,"現場閉所日")</f>
        <v>0</v>
      </c>
      <c r="BV55" s="97"/>
      <c r="BW55" s="97"/>
      <c r="BX55" s="97"/>
      <c r="BY55" s="97"/>
      <c r="BZ55" s="97"/>
      <c r="CA55" s="97"/>
      <c r="CB55" s="97"/>
      <c r="CC55" s="97"/>
      <c r="CD55" s="94" t="s">
        <v>14</v>
      </c>
      <c r="CE55" s="94"/>
      <c r="CF55" s="97">
        <f>COUNTIF(BW64:DA64,"C")</f>
        <v>8</v>
      </c>
      <c r="CG55" s="97"/>
      <c r="CH55" s="97"/>
      <c r="CI55" s="97"/>
      <c r="CJ55" s="97"/>
      <c r="CK55" s="97"/>
      <c r="CL55" s="97"/>
      <c r="CM55" s="91" t="s">
        <v>14</v>
      </c>
      <c r="CN55" s="102"/>
      <c r="CO55" s="106" t="str">
        <f>IF(CF55&lt;=BU55,IF(BJ55=0,"-","達成"),"未達")</f>
        <v>未達</v>
      </c>
      <c r="CP55" s="107"/>
      <c r="CQ55" s="107"/>
      <c r="CR55" s="107"/>
      <c r="CS55" s="107"/>
      <c r="CT55" s="107"/>
      <c r="CU55" s="107"/>
      <c r="CV55" s="107"/>
      <c r="CW55" s="107"/>
      <c r="CX55" s="108"/>
      <c r="CY55" s="3"/>
      <c r="CZ55" s="3"/>
      <c r="DA55" s="3"/>
      <c r="DB55" s="3"/>
      <c r="DC55" s="3"/>
    </row>
    <row r="56" spans="1:107" ht="42" customHeight="1" thickTop="1" thickBot="1" x14ac:dyDescent="0.4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87" t="s">
        <v>21</v>
      </c>
      <c r="BB56" s="88"/>
      <c r="BC56" s="88"/>
      <c r="BD56" s="88"/>
      <c r="BE56" s="88"/>
      <c r="BF56" s="88"/>
      <c r="BG56" s="88"/>
      <c r="BH56" s="88"/>
      <c r="BI56" s="88"/>
      <c r="BJ56" s="89">
        <f>SUM(BJ53:BR55)</f>
        <v>85</v>
      </c>
      <c r="BK56" s="89"/>
      <c r="BL56" s="89"/>
      <c r="BM56" s="89"/>
      <c r="BN56" s="89"/>
      <c r="BO56" s="89"/>
      <c r="BP56" s="89"/>
      <c r="BQ56" s="89"/>
      <c r="BR56" s="89"/>
      <c r="BS56" s="89" t="s">
        <v>14</v>
      </c>
      <c r="BT56" s="89"/>
      <c r="BU56" s="89">
        <f>SUM(BU53:CC55)</f>
        <v>0</v>
      </c>
      <c r="BV56" s="89"/>
      <c r="BW56" s="89"/>
      <c r="BX56" s="89"/>
      <c r="BY56" s="89"/>
      <c r="BZ56" s="89"/>
      <c r="CA56" s="89"/>
      <c r="CB56" s="89"/>
      <c r="CC56" s="89"/>
      <c r="CD56" s="88" t="s">
        <v>14</v>
      </c>
      <c r="CE56" s="88"/>
      <c r="CF56" s="81"/>
      <c r="CG56" s="81"/>
      <c r="CH56" s="81"/>
      <c r="CI56" s="81"/>
      <c r="CJ56" s="81"/>
      <c r="CK56" s="81"/>
      <c r="CL56" s="81"/>
      <c r="CM56" s="81"/>
      <c r="CN56" s="82"/>
      <c r="CO56" s="4"/>
      <c r="CP56" s="4"/>
      <c r="CQ56" s="4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</row>
    <row r="57" spans="1:107" ht="42" customHeight="1" thickBot="1" x14ac:dyDescent="0.4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74" t="s">
        <v>22</v>
      </c>
      <c r="BB57" s="75"/>
      <c r="BC57" s="75"/>
      <c r="BD57" s="75"/>
      <c r="BE57" s="75"/>
      <c r="BF57" s="75"/>
      <c r="BG57" s="75"/>
      <c r="BH57" s="75"/>
      <c r="BI57" s="75"/>
      <c r="BJ57" s="83">
        <f>リスト!C1</f>
        <v>85</v>
      </c>
      <c r="BK57" s="83"/>
      <c r="BL57" s="83"/>
      <c r="BM57" s="83"/>
      <c r="BN57" s="83"/>
      <c r="BO57" s="83"/>
      <c r="BP57" s="83"/>
      <c r="BQ57" s="83"/>
      <c r="BR57" s="83"/>
      <c r="BS57" s="83" t="s">
        <v>14</v>
      </c>
      <c r="BT57" s="83"/>
      <c r="BU57" s="83">
        <f>SUM('週休２日計画工程表（△～○月分）'!BU56)</f>
        <v>0</v>
      </c>
      <c r="BV57" s="83"/>
      <c r="BW57" s="83"/>
      <c r="BX57" s="83"/>
      <c r="BY57" s="83"/>
      <c r="BZ57" s="83"/>
      <c r="CA57" s="83"/>
      <c r="CB57" s="83"/>
      <c r="CC57" s="83"/>
      <c r="CD57" s="84" t="s">
        <v>14</v>
      </c>
      <c r="CE57" s="84"/>
      <c r="CF57" s="85"/>
      <c r="CG57" s="85"/>
      <c r="CH57" s="85"/>
      <c r="CI57" s="85"/>
      <c r="CJ57" s="85"/>
      <c r="CK57" s="85"/>
      <c r="CL57" s="85"/>
      <c r="CM57" s="85"/>
      <c r="CN57" s="86"/>
      <c r="CO57" s="3"/>
      <c r="CP57" s="5" t="s">
        <v>27</v>
      </c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</row>
    <row r="58" spans="1:107" ht="42" customHeight="1" thickBot="1" x14ac:dyDescent="0.4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74" t="s">
        <v>25</v>
      </c>
      <c r="BB58" s="75"/>
      <c r="BC58" s="75"/>
      <c r="BD58" s="75"/>
      <c r="BE58" s="75"/>
      <c r="BF58" s="75"/>
      <c r="BG58" s="75"/>
      <c r="BH58" s="75"/>
      <c r="BI58" s="75"/>
      <c r="BJ58" s="78">
        <f>ROUNDDOWN(BU57/BJ57*100,2)</f>
        <v>0</v>
      </c>
      <c r="BK58" s="78"/>
      <c r="BL58" s="78"/>
      <c r="BM58" s="78"/>
      <c r="BN58" s="78"/>
      <c r="BO58" s="78"/>
      <c r="BP58" s="78"/>
      <c r="BQ58" s="78"/>
      <c r="BR58" s="78"/>
      <c r="BS58" s="76" t="s">
        <v>23</v>
      </c>
      <c r="BT58" s="76"/>
      <c r="BU58" s="77" t="s">
        <v>24</v>
      </c>
      <c r="BV58" s="77"/>
      <c r="BW58" s="77"/>
      <c r="BX58" s="77"/>
      <c r="BY58" s="77"/>
      <c r="BZ58" s="77"/>
      <c r="CA58" s="77"/>
      <c r="CB58" s="77"/>
      <c r="CC58" s="77"/>
      <c r="CD58" s="77"/>
      <c r="CE58" s="77"/>
      <c r="CF58" s="79" t="str">
        <f>IF(BJ58&gt;=28.5,"達成","未達")</f>
        <v>未達</v>
      </c>
      <c r="CG58" s="79"/>
      <c r="CH58" s="79"/>
      <c r="CI58" s="79"/>
      <c r="CJ58" s="79"/>
      <c r="CK58" s="79"/>
      <c r="CL58" s="79"/>
      <c r="CM58" s="79"/>
      <c r="CN58" s="80"/>
      <c r="CO58" s="3"/>
      <c r="CP58" s="6" t="s">
        <v>35</v>
      </c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</row>
    <row r="59" spans="1:107" ht="42" customHeight="1" x14ac:dyDescent="0.4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7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</row>
    <row r="60" spans="1:107" ht="42" customHeight="1" x14ac:dyDescent="0.4"/>
    <row r="61" spans="1:107" ht="42" customHeight="1" x14ac:dyDescent="0.4">
      <c r="M61" t="str">
        <f>IF(AND($V$12=$F$11,$AB$12=$J$11,$M$11&gt;M14),"A",IF(OR(M14="",AND($V$12&gt;=$F$13,$AB$12&gt;$J$13)),"A",""))</f>
        <v>A</v>
      </c>
      <c r="N61" t="str">
        <f t="shared" ref="N61:AQ61" si="3">IF(AND($V$12=$F$11,$AB$12=$J$11,$M$11&gt;N14),"A",IF(OR(N14="",AND($V$12&gt;=$F$13,$AB$12&gt;$J$13)),"A",""))</f>
        <v>A</v>
      </c>
      <c r="O61" t="str">
        <f t="shared" si="3"/>
        <v/>
      </c>
      <c r="P61" t="str">
        <f t="shared" si="3"/>
        <v/>
      </c>
      <c r="Q61" t="str">
        <f t="shared" si="3"/>
        <v/>
      </c>
      <c r="R61" t="str">
        <f t="shared" si="3"/>
        <v/>
      </c>
      <c r="S61" t="str">
        <f t="shared" si="3"/>
        <v/>
      </c>
      <c r="T61" t="str">
        <f t="shared" si="3"/>
        <v/>
      </c>
      <c r="U61" t="str">
        <f t="shared" si="3"/>
        <v/>
      </c>
      <c r="V61" t="str">
        <f t="shared" si="3"/>
        <v/>
      </c>
      <c r="W61" t="str">
        <f t="shared" si="3"/>
        <v/>
      </c>
      <c r="X61" t="str">
        <f t="shared" si="3"/>
        <v/>
      </c>
      <c r="Y61" t="str">
        <f t="shared" si="3"/>
        <v/>
      </c>
      <c r="Z61" t="str">
        <f t="shared" si="3"/>
        <v/>
      </c>
      <c r="AA61" t="str">
        <f t="shared" si="3"/>
        <v/>
      </c>
      <c r="AB61" t="str">
        <f t="shared" si="3"/>
        <v/>
      </c>
      <c r="AC61" t="str">
        <f t="shared" si="3"/>
        <v/>
      </c>
      <c r="AD61" t="str">
        <f t="shared" si="3"/>
        <v/>
      </c>
      <c r="AE61" t="str">
        <f t="shared" si="3"/>
        <v/>
      </c>
      <c r="AF61" t="str">
        <f t="shared" si="3"/>
        <v/>
      </c>
      <c r="AG61" t="str">
        <f t="shared" si="3"/>
        <v/>
      </c>
      <c r="AH61" t="str">
        <f t="shared" si="3"/>
        <v/>
      </c>
      <c r="AI61" t="str">
        <f t="shared" si="3"/>
        <v/>
      </c>
      <c r="AJ61" t="str">
        <f t="shared" si="3"/>
        <v/>
      </c>
      <c r="AK61" t="str">
        <f t="shared" si="3"/>
        <v/>
      </c>
      <c r="AL61" t="str">
        <f t="shared" si="3"/>
        <v/>
      </c>
      <c r="AM61" t="str">
        <f t="shared" si="3"/>
        <v/>
      </c>
      <c r="AN61" t="str">
        <f t="shared" si="3"/>
        <v/>
      </c>
      <c r="AO61" t="str">
        <f t="shared" si="3"/>
        <v>A</v>
      </c>
      <c r="AP61" t="str">
        <f t="shared" si="3"/>
        <v>A</v>
      </c>
      <c r="AQ61" t="str">
        <f t="shared" si="3"/>
        <v>A</v>
      </c>
      <c r="AR61" t="str">
        <f>IF(AND($BA$12=$F$11,$BG$12=$J$11,$M$11&gt;AR14),"A",IF(OR(AR14="",AND($BA$12&gt;=$F$13,$BG$12&gt;$J$13)),"A",""))</f>
        <v/>
      </c>
      <c r="AS61" t="str">
        <f t="shared" ref="AS61:BV61" si="4">IF(AND($BA$12=$F$11,$BG$12=$J$11,$M$11&gt;AS14),"A",IF(OR(AS14="",AND($BA$12&gt;=$F$13,$BG$12&gt;$J$13)),"A",""))</f>
        <v/>
      </c>
      <c r="AT61" t="str">
        <f t="shared" si="4"/>
        <v/>
      </c>
      <c r="AU61" t="str">
        <f t="shared" si="4"/>
        <v/>
      </c>
      <c r="AV61" t="str">
        <f t="shared" si="4"/>
        <v/>
      </c>
      <c r="AW61" t="str">
        <f t="shared" si="4"/>
        <v/>
      </c>
      <c r="AX61" t="str">
        <f t="shared" si="4"/>
        <v/>
      </c>
      <c r="AY61" t="str">
        <f t="shared" si="4"/>
        <v/>
      </c>
      <c r="AZ61" t="str">
        <f t="shared" si="4"/>
        <v/>
      </c>
      <c r="BA61" t="str">
        <f t="shared" si="4"/>
        <v/>
      </c>
      <c r="BB61" t="str">
        <f t="shared" si="4"/>
        <v/>
      </c>
      <c r="BC61" t="str">
        <f t="shared" si="4"/>
        <v/>
      </c>
      <c r="BD61" t="str">
        <f t="shared" si="4"/>
        <v/>
      </c>
      <c r="BE61" t="str">
        <f t="shared" si="4"/>
        <v/>
      </c>
      <c r="BF61" t="str">
        <f t="shared" si="4"/>
        <v/>
      </c>
      <c r="BG61" t="str">
        <f t="shared" si="4"/>
        <v/>
      </c>
      <c r="BH61" t="str">
        <f t="shared" si="4"/>
        <v/>
      </c>
      <c r="BI61" t="str">
        <f t="shared" si="4"/>
        <v/>
      </c>
      <c r="BJ61" t="str">
        <f t="shared" si="4"/>
        <v/>
      </c>
      <c r="BK61" t="str">
        <f t="shared" si="4"/>
        <v/>
      </c>
      <c r="BL61" t="str">
        <f t="shared" si="4"/>
        <v/>
      </c>
      <c r="BM61" t="str">
        <f t="shared" si="4"/>
        <v/>
      </c>
      <c r="BN61" t="str">
        <f t="shared" si="4"/>
        <v/>
      </c>
      <c r="BO61" t="str">
        <f t="shared" si="4"/>
        <v/>
      </c>
      <c r="BP61" t="str">
        <f t="shared" si="4"/>
        <v/>
      </c>
      <c r="BQ61" t="str">
        <f t="shared" si="4"/>
        <v/>
      </c>
      <c r="BR61" t="str">
        <f t="shared" si="4"/>
        <v/>
      </c>
      <c r="BS61" t="str">
        <f t="shared" si="4"/>
        <v/>
      </c>
      <c r="BT61" t="str">
        <f t="shared" si="4"/>
        <v/>
      </c>
      <c r="BU61" t="str">
        <f t="shared" si="4"/>
        <v/>
      </c>
      <c r="BV61" t="str">
        <f t="shared" si="4"/>
        <v/>
      </c>
      <c r="BW61" t="str">
        <f>IF(AND($CF$12=$F$11,$CL$12=$J$11,$M$11&gt;BW14),"A",IF(OR(BW14="",AND($CF$12&gt;=$F$13,$CL$12&gt;$J$13)),"A",""))</f>
        <v/>
      </c>
      <c r="BX61" t="str">
        <f t="shared" ref="BX61:DA61" si="5">IF(AND($CF$12=$F$11,$CL$12=$J$11,$M$11&gt;BX14),"A",IF(OR(BX14="",AND($CF$12&gt;=$F$13,$CL$12&gt;$J$13)),"A",""))</f>
        <v/>
      </c>
      <c r="BY61" t="str">
        <f t="shared" si="5"/>
        <v/>
      </c>
      <c r="BZ61" t="str">
        <f t="shared" si="5"/>
        <v/>
      </c>
      <c r="CA61" t="str">
        <f t="shared" si="5"/>
        <v/>
      </c>
      <c r="CB61" t="str">
        <f t="shared" si="5"/>
        <v/>
      </c>
      <c r="CC61" t="str">
        <f t="shared" si="5"/>
        <v/>
      </c>
      <c r="CD61" t="str">
        <f t="shared" si="5"/>
        <v/>
      </c>
      <c r="CE61" t="str">
        <f t="shared" si="5"/>
        <v/>
      </c>
      <c r="CF61" t="str">
        <f t="shared" si="5"/>
        <v/>
      </c>
      <c r="CG61" t="str">
        <f t="shared" si="5"/>
        <v/>
      </c>
      <c r="CH61" t="str">
        <f t="shared" si="5"/>
        <v/>
      </c>
      <c r="CI61" t="str">
        <f t="shared" si="5"/>
        <v/>
      </c>
      <c r="CJ61" t="str">
        <f t="shared" si="5"/>
        <v/>
      </c>
      <c r="CK61" t="str">
        <f t="shared" si="5"/>
        <v/>
      </c>
      <c r="CL61" t="str">
        <f t="shared" si="5"/>
        <v/>
      </c>
      <c r="CM61" t="str">
        <f t="shared" si="5"/>
        <v/>
      </c>
      <c r="CN61" t="str">
        <f t="shared" si="5"/>
        <v/>
      </c>
      <c r="CO61" t="str">
        <f t="shared" si="5"/>
        <v/>
      </c>
      <c r="CP61" t="str">
        <f t="shared" si="5"/>
        <v/>
      </c>
      <c r="CQ61" t="str">
        <f t="shared" si="5"/>
        <v/>
      </c>
      <c r="CR61" t="str">
        <f t="shared" si="5"/>
        <v/>
      </c>
      <c r="CS61" t="str">
        <f t="shared" si="5"/>
        <v/>
      </c>
      <c r="CT61" t="str">
        <f t="shared" si="5"/>
        <v/>
      </c>
      <c r="CU61" t="str">
        <f t="shared" si="5"/>
        <v/>
      </c>
      <c r="CV61" t="str">
        <f t="shared" si="5"/>
        <v/>
      </c>
      <c r="CW61" t="str">
        <f t="shared" si="5"/>
        <v/>
      </c>
      <c r="CX61" t="str">
        <f t="shared" si="5"/>
        <v/>
      </c>
      <c r="CY61" t="str">
        <f t="shared" si="5"/>
        <v/>
      </c>
      <c r="CZ61" t="str">
        <f t="shared" si="5"/>
        <v/>
      </c>
      <c r="DA61" t="str">
        <f t="shared" si="5"/>
        <v>A</v>
      </c>
    </row>
    <row r="62" spans="1:107" ht="42" customHeight="1" x14ac:dyDescent="0.4">
      <c r="M62" t="str">
        <f>IF(AND($V$12=$F$13,$AB$12=$J$13,$M$13&lt;M14),"A",IF(M14="","A",""))</f>
        <v/>
      </c>
      <c r="N62" t="str">
        <f t="shared" ref="N62:AQ62" si="6">IF(AND($V$12=$F$13,$AB$12=$J$13,$M$13&lt;N14),"A",IF(N14="","A",""))</f>
        <v/>
      </c>
      <c r="O62" t="str">
        <f t="shared" si="6"/>
        <v/>
      </c>
      <c r="P62" t="str">
        <f t="shared" si="6"/>
        <v/>
      </c>
      <c r="Q62" t="str">
        <f t="shared" si="6"/>
        <v/>
      </c>
      <c r="R62" t="str">
        <f t="shared" si="6"/>
        <v/>
      </c>
      <c r="S62" t="str">
        <f t="shared" si="6"/>
        <v/>
      </c>
      <c r="T62" t="str">
        <f t="shared" si="6"/>
        <v/>
      </c>
      <c r="U62" t="str">
        <f t="shared" si="6"/>
        <v/>
      </c>
      <c r="V62" t="str">
        <f t="shared" si="6"/>
        <v/>
      </c>
      <c r="W62" t="str">
        <f t="shared" si="6"/>
        <v/>
      </c>
      <c r="X62" t="str">
        <f t="shared" si="6"/>
        <v/>
      </c>
      <c r="Y62" t="str">
        <f t="shared" si="6"/>
        <v/>
      </c>
      <c r="Z62" t="str">
        <f t="shared" si="6"/>
        <v/>
      </c>
      <c r="AA62" t="str">
        <f t="shared" si="6"/>
        <v/>
      </c>
      <c r="AB62" t="str">
        <f t="shared" si="6"/>
        <v/>
      </c>
      <c r="AC62" t="str">
        <f t="shared" si="6"/>
        <v/>
      </c>
      <c r="AD62" t="str">
        <f t="shared" si="6"/>
        <v/>
      </c>
      <c r="AE62" t="str">
        <f t="shared" si="6"/>
        <v/>
      </c>
      <c r="AF62" t="str">
        <f t="shared" si="6"/>
        <v/>
      </c>
      <c r="AG62" t="str">
        <f t="shared" si="6"/>
        <v/>
      </c>
      <c r="AH62" t="str">
        <f t="shared" si="6"/>
        <v/>
      </c>
      <c r="AI62" t="str">
        <f t="shared" si="6"/>
        <v/>
      </c>
      <c r="AJ62" t="str">
        <f t="shared" si="6"/>
        <v/>
      </c>
      <c r="AK62" t="str">
        <f t="shared" si="6"/>
        <v/>
      </c>
      <c r="AL62" t="str">
        <f t="shared" si="6"/>
        <v/>
      </c>
      <c r="AM62" t="str">
        <f t="shared" si="6"/>
        <v/>
      </c>
      <c r="AN62" t="str">
        <f t="shared" si="6"/>
        <v/>
      </c>
      <c r="AO62" t="str">
        <f t="shared" si="6"/>
        <v>A</v>
      </c>
      <c r="AP62" t="str">
        <f t="shared" si="6"/>
        <v>A</v>
      </c>
      <c r="AQ62" t="str">
        <f t="shared" si="6"/>
        <v>A</v>
      </c>
      <c r="AR62" t="str">
        <f>IF(OR(AND($BA$12=$F$13,$BG$12=$J$13,$M$13&lt;AR14),AR14=""),"A","")</f>
        <v/>
      </c>
      <c r="AS62" t="str">
        <f t="shared" ref="AS62:BV62" si="7">IF(OR(AND($BA$12=$F$13,$BG$12=$J$13,$M$13&lt;AS14),AS14=""),"A","")</f>
        <v/>
      </c>
      <c r="AT62" t="str">
        <f t="shared" si="7"/>
        <v/>
      </c>
      <c r="AU62" t="str">
        <f t="shared" si="7"/>
        <v/>
      </c>
      <c r="AV62" t="str">
        <f t="shared" si="7"/>
        <v/>
      </c>
      <c r="AW62" t="str">
        <f t="shared" si="7"/>
        <v/>
      </c>
      <c r="AX62" t="str">
        <f t="shared" si="7"/>
        <v/>
      </c>
      <c r="AY62" t="str">
        <f t="shared" si="7"/>
        <v/>
      </c>
      <c r="AZ62" t="str">
        <f t="shared" si="7"/>
        <v/>
      </c>
      <c r="BA62" t="str">
        <f t="shared" si="7"/>
        <v/>
      </c>
      <c r="BB62" t="str">
        <f t="shared" si="7"/>
        <v/>
      </c>
      <c r="BC62" t="str">
        <f t="shared" si="7"/>
        <v/>
      </c>
      <c r="BD62" t="str">
        <f t="shared" si="7"/>
        <v/>
      </c>
      <c r="BE62" t="str">
        <f t="shared" si="7"/>
        <v/>
      </c>
      <c r="BF62" t="str">
        <f t="shared" si="7"/>
        <v/>
      </c>
      <c r="BG62" t="str">
        <f t="shared" si="7"/>
        <v/>
      </c>
      <c r="BH62" t="str">
        <f t="shared" si="7"/>
        <v/>
      </c>
      <c r="BI62" t="str">
        <f t="shared" si="7"/>
        <v/>
      </c>
      <c r="BJ62" t="str">
        <f t="shared" si="7"/>
        <v/>
      </c>
      <c r="BK62" t="str">
        <f t="shared" si="7"/>
        <v/>
      </c>
      <c r="BL62" t="str">
        <f t="shared" si="7"/>
        <v/>
      </c>
      <c r="BM62" t="str">
        <f t="shared" si="7"/>
        <v/>
      </c>
      <c r="BN62" t="str">
        <f t="shared" si="7"/>
        <v/>
      </c>
      <c r="BO62" t="str">
        <f t="shared" si="7"/>
        <v/>
      </c>
      <c r="BP62" t="str">
        <f t="shared" si="7"/>
        <v/>
      </c>
      <c r="BQ62" t="str">
        <f t="shared" si="7"/>
        <v/>
      </c>
      <c r="BR62" t="str">
        <f t="shared" si="7"/>
        <v/>
      </c>
      <c r="BS62" t="str">
        <f t="shared" si="7"/>
        <v/>
      </c>
      <c r="BT62" t="str">
        <f t="shared" si="7"/>
        <v/>
      </c>
      <c r="BU62" t="str">
        <f t="shared" si="7"/>
        <v/>
      </c>
      <c r="BV62" t="str">
        <f t="shared" si="7"/>
        <v/>
      </c>
      <c r="BW62" t="str">
        <f>IF(OR(AND($CF$12=$F$13,$CL$12=$J$13,$M$13&lt;BW14),BW14=""),"A","")</f>
        <v/>
      </c>
      <c r="BX62" t="str">
        <f t="shared" ref="BX62:DA62" si="8">IF(OR(AND($CF$12=$F$13,$CL$12=$J$13,$M$13&lt;BX14),BX14=""),"A","")</f>
        <v/>
      </c>
      <c r="BY62" t="str">
        <f t="shared" si="8"/>
        <v/>
      </c>
      <c r="BZ62" t="str">
        <f t="shared" si="8"/>
        <v/>
      </c>
      <c r="CA62" t="str">
        <f t="shared" si="8"/>
        <v/>
      </c>
      <c r="CB62" t="str">
        <f t="shared" si="8"/>
        <v/>
      </c>
      <c r="CC62" t="str">
        <f t="shared" si="8"/>
        <v/>
      </c>
      <c r="CD62" t="str">
        <f t="shared" si="8"/>
        <v/>
      </c>
      <c r="CE62" t="str">
        <f t="shared" si="8"/>
        <v/>
      </c>
      <c r="CF62" t="str">
        <f t="shared" si="8"/>
        <v/>
      </c>
      <c r="CG62" t="str">
        <f t="shared" si="8"/>
        <v/>
      </c>
      <c r="CH62" t="str">
        <f t="shared" si="8"/>
        <v/>
      </c>
      <c r="CI62" t="str">
        <f t="shared" si="8"/>
        <v/>
      </c>
      <c r="CJ62" t="str">
        <f t="shared" si="8"/>
        <v/>
      </c>
      <c r="CK62" t="str">
        <f t="shared" si="8"/>
        <v/>
      </c>
      <c r="CL62" t="str">
        <f t="shared" si="8"/>
        <v/>
      </c>
      <c r="CM62" t="str">
        <f t="shared" si="8"/>
        <v/>
      </c>
      <c r="CN62" t="str">
        <f t="shared" si="8"/>
        <v/>
      </c>
      <c r="CO62" t="str">
        <f t="shared" si="8"/>
        <v/>
      </c>
      <c r="CP62" t="str">
        <f t="shared" si="8"/>
        <v/>
      </c>
      <c r="CQ62" t="str">
        <f t="shared" si="8"/>
        <v/>
      </c>
      <c r="CR62" t="str">
        <f t="shared" si="8"/>
        <v/>
      </c>
      <c r="CS62" t="str">
        <f t="shared" si="8"/>
        <v/>
      </c>
      <c r="CT62" t="str">
        <f t="shared" si="8"/>
        <v/>
      </c>
      <c r="CU62" t="str">
        <f t="shared" si="8"/>
        <v/>
      </c>
      <c r="CV62" t="str">
        <f t="shared" si="8"/>
        <v/>
      </c>
      <c r="CW62" t="str">
        <f t="shared" si="8"/>
        <v/>
      </c>
      <c r="CX62" t="str">
        <f>IF(OR(AND($CF$12=$F$13,$CL$12=$J$13,$M$13&lt;CX14),CX14=""),"A","")</f>
        <v/>
      </c>
      <c r="CY62" t="str">
        <f t="shared" si="8"/>
        <v>A</v>
      </c>
      <c r="CZ62" t="str">
        <f t="shared" si="8"/>
        <v>A</v>
      </c>
      <c r="DA62" t="str">
        <f t="shared" si="8"/>
        <v>A</v>
      </c>
    </row>
    <row r="63" spans="1:107" ht="28.15" customHeight="1" x14ac:dyDescent="0.4">
      <c r="M63" t="str">
        <f>IF(AND(M61="",M62="",M48&lt;&gt;"対象外日"),"B","")</f>
        <v/>
      </c>
      <c r="N63" t="str">
        <f t="shared" ref="N63:BY63" si="9">IF(AND(N61="",N62="",N48&lt;&gt;"対象外日"),"B","")</f>
        <v/>
      </c>
      <c r="O63" t="str">
        <f t="shared" si="9"/>
        <v>B</v>
      </c>
      <c r="P63" t="str">
        <f t="shared" si="9"/>
        <v>B</v>
      </c>
      <c r="Q63" t="str">
        <f t="shared" si="9"/>
        <v>B</v>
      </c>
      <c r="R63" t="str">
        <f t="shared" si="9"/>
        <v>B</v>
      </c>
      <c r="S63" t="str">
        <f t="shared" si="9"/>
        <v>B</v>
      </c>
      <c r="T63" t="str">
        <f t="shared" si="9"/>
        <v>B</v>
      </c>
      <c r="U63" t="str">
        <f t="shared" si="9"/>
        <v>B</v>
      </c>
      <c r="V63" t="str">
        <f t="shared" si="9"/>
        <v>B</v>
      </c>
      <c r="W63" t="str">
        <f t="shared" si="9"/>
        <v>B</v>
      </c>
      <c r="X63" t="str">
        <f t="shared" si="9"/>
        <v>B</v>
      </c>
      <c r="Y63" t="str">
        <f t="shared" si="9"/>
        <v>B</v>
      </c>
      <c r="Z63" t="str">
        <f t="shared" si="9"/>
        <v>B</v>
      </c>
      <c r="AA63" t="str">
        <f t="shared" si="9"/>
        <v>B</v>
      </c>
      <c r="AB63" t="str">
        <f t="shared" si="9"/>
        <v>B</v>
      </c>
      <c r="AC63" t="str">
        <f t="shared" si="9"/>
        <v>B</v>
      </c>
      <c r="AD63" t="str">
        <f t="shared" si="9"/>
        <v>B</v>
      </c>
      <c r="AE63" t="str">
        <f t="shared" si="9"/>
        <v>B</v>
      </c>
      <c r="AF63" t="str">
        <f t="shared" si="9"/>
        <v>B</v>
      </c>
      <c r="AG63" t="str">
        <f t="shared" si="9"/>
        <v>B</v>
      </c>
      <c r="AH63" t="str">
        <f t="shared" si="9"/>
        <v>B</v>
      </c>
      <c r="AI63" t="str">
        <f t="shared" si="9"/>
        <v>B</v>
      </c>
      <c r="AJ63" t="str">
        <f t="shared" si="9"/>
        <v>B</v>
      </c>
      <c r="AK63" t="str">
        <f t="shared" si="9"/>
        <v>B</v>
      </c>
      <c r="AL63" t="str">
        <f t="shared" si="9"/>
        <v>B</v>
      </c>
      <c r="AM63" t="str">
        <f t="shared" si="9"/>
        <v>B</v>
      </c>
      <c r="AN63" t="str">
        <f t="shared" si="9"/>
        <v>B</v>
      </c>
      <c r="AO63" t="str">
        <f t="shared" si="9"/>
        <v/>
      </c>
      <c r="AP63" t="str">
        <f t="shared" si="9"/>
        <v/>
      </c>
      <c r="AQ63" t="str">
        <f t="shared" si="9"/>
        <v/>
      </c>
      <c r="AR63" t="str">
        <f t="shared" si="9"/>
        <v>B</v>
      </c>
      <c r="AS63" t="str">
        <f t="shared" si="9"/>
        <v>B</v>
      </c>
      <c r="AT63" t="str">
        <f t="shared" si="9"/>
        <v>B</v>
      </c>
      <c r="AU63" t="str">
        <f t="shared" si="9"/>
        <v>B</v>
      </c>
      <c r="AV63" t="str">
        <f t="shared" si="9"/>
        <v>B</v>
      </c>
      <c r="AW63" t="str">
        <f t="shared" si="9"/>
        <v>B</v>
      </c>
      <c r="AX63" t="str">
        <f t="shared" si="9"/>
        <v>B</v>
      </c>
      <c r="AY63" t="str">
        <f t="shared" si="9"/>
        <v>B</v>
      </c>
      <c r="AZ63" t="str">
        <f t="shared" si="9"/>
        <v>B</v>
      </c>
      <c r="BA63" t="str">
        <f t="shared" si="9"/>
        <v>B</v>
      </c>
      <c r="BB63" t="str">
        <f t="shared" si="9"/>
        <v>B</v>
      </c>
      <c r="BC63" t="str">
        <f t="shared" si="9"/>
        <v>B</v>
      </c>
      <c r="BD63" t="str">
        <f t="shared" si="9"/>
        <v>B</v>
      </c>
      <c r="BE63" t="str">
        <f t="shared" si="9"/>
        <v>B</v>
      </c>
      <c r="BF63" t="str">
        <f t="shared" si="9"/>
        <v>B</v>
      </c>
      <c r="BG63" t="str">
        <f t="shared" si="9"/>
        <v>B</v>
      </c>
      <c r="BH63" t="str">
        <f t="shared" si="9"/>
        <v>B</v>
      </c>
      <c r="BI63" t="str">
        <f t="shared" si="9"/>
        <v>B</v>
      </c>
      <c r="BJ63" t="str">
        <f t="shared" si="9"/>
        <v>B</v>
      </c>
      <c r="BK63" t="str">
        <f t="shared" si="9"/>
        <v>B</v>
      </c>
      <c r="BL63" t="str">
        <f t="shared" si="9"/>
        <v>B</v>
      </c>
      <c r="BM63" t="str">
        <f t="shared" si="9"/>
        <v>B</v>
      </c>
      <c r="BN63" t="str">
        <f t="shared" si="9"/>
        <v>B</v>
      </c>
      <c r="BO63" t="str">
        <f t="shared" si="9"/>
        <v>B</v>
      </c>
      <c r="BP63" t="str">
        <f t="shared" si="9"/>
        <v>B</v>
      </c>
      <c r="BQ63" t="str">
        <f t="shared" si="9"/>
        <v>B</v>
      </c>
      <c r="BR63" t="str">
        <f t="shared" si="9"/>
        <v>B</v>
      </c>
      <c r="BS63" t="str">
        <f t="shared" si="9"/>
        <v>B</v>
      </c>
      <c r="BT63" t="str">
        <f t="shared" si="9"/>
        <v>B</v>
      </c>
      <c r="BU63" t="str">
        <f t="shared" si="9"/>
        <v>B</v>
      </c>
      <c r="BV63" t="str">
        <f t="shared" si="9"/>
        <v>B</v>
      </c>
      <c r="BW63" t="str">
        <f t="shared" si="9"/>
        <v>B</v>
      </c>
      <c r="BX63" t="str">
        <f t="shared" si="9"/>
        <v>B</v>
      </c>
      <c r="BY63" t="str">
        <f t="shared" si="9"/>
        <v>B</v>
      </c>
      <c r="BZ63" t="str">
        <f t="shared" ref="BZ63:CO63" si="10">IF(AND(BZ61="",BZ62="",BZ48&lt;&gt;"対象外日"),"B","")</f>
        <v>B</v>
      </c>
      <c r="CA63" t="str">
        <f t="shared" si="10"/>
        <v>B</v>
      </c>
      <c r="CB63" t="str">
        <f t="shared" si="10"/>
        <v>B</v>
      </c>
      <c r="CC63" t="str">
        <f t="shared" si="10"/>
        <v>B</v>
      </c>
      <c r="CD63" t="str">
        <f t="shared" si="10"/>
        <v>B</v>
      </c>
      <c r="CE63" t="str">
        <f t="shared" si="10"/>
        <v>B</v>
      </c>
      <c r="CF63" t="str">
        <f t="shared" si="10"/>
        <v>B</v>
      </c>
      <c r="CG63" t="str">
        <f t="shared" si="10"/>
        <v>B</v>
      </c>
      <c r="CH63" t="str">
        <f t="shared" si="10"/>
        <v>B</v>
      </c>
      <c r="CI63" t="str">
        <f t="shared" si="10"/>
        <v>B</v>
      </c>
      <c r="CJ63" t="str">
        <f t="shared" si="10"/>
        <v>B</v>
      </c>
      <c r="CK63" t="str">
        <f t="shared" si="10"/>
        <v>B</v>
      </c>
      <c r="CL63" t="str">
        <f t="shared" si="10"/>
        <v>B</v>
      </c>
      <c r="CM63" t="str">
        <f t="shared" si="10"/>
        <v>B</v>
      </c>
      <c r="CN63" t="str">
        <f t="shared" si="10"/>
        <v>B</v>
      </c>
      <c r="CO63" t="str">
        <f t="shared" si="10"/>
        <v>B</v>
      </c>
      <c r="CP63" t="str">
        <f>IF(AND(CP61="",CP62="",CP48&lt;&gt;"対象外日"),"B","")</f>
        <v>B</v>
      </c>
      <c r="CQ63" t="str">
        <f t="shared" ref="CQ63" si="11">IF(AND(CQ61="",CQ62="",CQ48&lt;&gt;"対象外日"),"B","")</f>
        <v>B</v>
      </c>
      <c r="CR63" t="str">
        <f t="shared" ref="CR63" si="12">IF(AND(CR61="",CR62="",CR48&lt;&gt;"対象外日"),"B","")</f>
        <v>B</v>
      </c>
      <c r="CS63" t="str">
        <f t="shared" ref="CS63" si="13">IF(AND(CS61="",CS62="",CS48&lt;&gt;"対象外日"),"B","")</f>
        <v>B</v>
      </c>
      <c r="CT63" t="str">
        <f t="shared" ref="CT63" si="14">IF(AND(CT61="",CT62="",CT48&lt;&gt;"対象外日"),"B","")</f>
        <v>B</v>
      </c>
      <c r="CU63" t="str">
        <f t="shared" ref="CU63" si="15">IF(AND(CU61="",CU62="",CU48&lt;&gt;"対象外日"),"B","")</f>
        <v>B</v>
      </c>
      <c r="CV63" t="str">
        <f t="shared" ref="CV63" si="16">IF(AND(CV61="",CV62="",CV48&lt;&gt;"対象外日"),"B","")</f>
        <v>B</v>
      </c>
      <c r="CW63" t="str">
        <f t="shared" ref="CW63" si="17">IF(AND(CW61="",CW62="",CW48&lt;&gt;"対象外日"),"B","")</f>
        <v>B</v>
      </c>
      <c r="CX63" t="str">
        <f t="shared" ref="CX63" si="18">IF(AND(CX61="",CX62="",CX48&lt;&gt;"対象外日"),"B","")</f>
        <v>B</v>
      </c>
      <c r="CY63" t="str">
        <f t="shared" ref="CY63" si="19">IF(AND(CY61="",CY62="",CY48&lt;&gt;"対象外日"),"B","")</f>
        <v/>
      </c>
      <c r="CZ63" t="str">
        <f t="shared" ref="CZ63" si="20">IF(AND(CZ61="",CZ62="",CZ48&lt;&gt;"対象外日"),"B","")</f>
        <v/>
      </c>
      <c r="DA63" t="str">
        <f t="shared" ref="DA63" si="21">IF(AND(DA61="",DA62="",DA48&lt;&gt;"対象外日"),"B","")</f>
        <v/>
      </c>
    </row>
    <row r="64" spans="1:107" ht="28.15" customHeight="1" x14ac:dyDescent="0.4">
      <c r="M64" t="str">
        <f>IF(AND(M63="B",OR(M15="土",M15="日")),"C","")</f>
        <v/>
      </c>
      <c r="N64" t="str">
        <f t="shared" ref="N64:BY64" si="22">IF(AND(N63="B",OR(N15="土",N15="日")),"C","")</f>
        <v/>
      </c>
      <c r="O64" t="str">
        <f t="shared" si="22"/>
        <v/>
      </c>
      <c r="P64" t="str">
        <f t="shared" si="22"/>
        <v/>
      </c>
      <c r="Q64" t="str">
        <f t="shared" si="22"/>
        <v/>
      </c>
      <c r="R64" t="str">
        <f t="shared" si="22"/>
        <v/>
      </c>
      <c r="S64" t="str">
        <f t="shared" si="22"/>
        <v>C</v>
      </c>
      <c r="T64" t="str">
        <f t="shared" si="22"/>
        <v>C</v>
      </c>
      <c r="U64" t="str">
        <f t="shared" si="22"/>
        <v/>
      </c>
      <c r="V64" t="str">
        <f t="shared" si="22"/>
        <v/>
      </c>
      <c r="W64" t="str">
        <f t="shared" si="22"/>
        <v/>
      </c>
      <c r="X64" t="str">
        <f t="shared" si="22"/>
        <v/>
      </c>
      <c r="Y64" t="str">
        <f t="shared" si="22"/>
        <v/>
      </c>
      <c r="Z64" t="str">
        <f t="shared" si="22"/>
        <v>C</v>
      </c>
      <c r="AA64" t="str">
        <f t="shared" si="22"/>
        <v>C</v>
      </c>
      <c r="AB64" t="str">
        <f t="shared" si="22"/>
        <v/>
      </c>
      <c r="AC64" t="str">
        <f t="shared" si="22"/>
        <v/>
      </c>
      <c r="AD64" t="str">
        <f t="shared" si="22"/>
        <v/>
      </c>
      <c r="AE64" t="str">
        <f t="shared" si="22"/>
        <v/>
      </c>
      <c r="AF64" t="str">
        <f t="shared" si="22"/>
        <v/>
      </c>
      <c r="AG64" t="str">
        <f t="shared" si="22"/>
        <v>C</v>
      </c>
      <c r="AH64" t="str">
        <f t="shared" si="22"/>
        <v>C</v>
      </c>
      <c r="AI64" t="str">
        <f t="shared" si="22"/>
        <v/>
      </c>
      <c r="AJ64" t="str">
        <f t="shared" si="22"/>
        <v/>
      </c>
      <c r="AK64" t="str">
        <f t="shared" si="22"/>
        <v/>
      </c>
      <c r="AL64" t="str">
        <f t="shared" si="22"/>
        <v/>
      </c>
      <c r="AM64" t="str">
        <f t="shared" si="22"/>
        <v/>
      </c>
      <c r="AN64" t="str">
        <f t="shared" si="22"/>
        <v>C</v>
      </c>
      <c r="AO64" t="str">
        <f t="shared" si="22"/>
        <v/>
      </c>
      <c r="AP64" t="str">
        <f t="shared" si="22"/>
        <v/>
      </c>
      <c r="AQ64" t="str">
        <f t="shared" si="22"/>
        <v/>
      </c>
      <c r="AR64" t="str">
        <f t="shared" si="22"/>
        <v>C</v>
      </c>
      <c r="AS64" t="str">
        <f t="shared" si="22"/>
        <v/>
      </c>
      <c r="AT64" t="str">
        <f t="shared" si="22"/>
        <v/>
      </c>
      <c r="AU64" t="str">
        <f t="shared" si="22"/>
        <v/>
      </c>
      <c r="AV64" t="str">
        <f t="shared" si="22"/>
        <v/>
      </c>
      <c r="AW64" t="str">
        <f t="shared" si="22"/>
        <v/>
      </c>
      <c r="AX64" t="str">
        <f t="shared" si="22"/>
        <v>C</v>
      </c>
      <c r="AY64" t="str">
        <f t="shared" si="22"/>
        <v>C</v>
      </c>
      <c r="AZ64" t="str">
        <f t="shared" si="22"/>
        <v/>
      </c>
      <c r="BA64" t="str">
        <f t="shared" si="22"/>
        <v/>
      </c>
      <c r="BB64" t="str">
        <f t="shared" si="22"/>
        <v/>
      </c>
      <c r="BC64" t="str">
        <f t="shared" si="22"/>
        <v/>
      </c>
      <c r="BD64" t="str">
        <f t="shared" si="22"/>
        <v/>
      </c>
      <c r="BE64" t="str">
        <f t="shared" si="22"/>
        <v>C</v>
      </c>
      <c r="BF64" t="str">
        <f t="shared" si="22"/>
        <v>C</v>
      </c>
      <c r="BG64" t="str">
        <f t="shared" si="22"/>
        <v/>
      </c>
      <c r="BH64" t="str">
        <f t="shared" si="22"/>
        <v/>
      </c>
      <c r="BI64" t="str">
        <f t="shared" si="22"/>
        <v/>
      </c>
      <c r="BJ64" t="str">
        <f t="shared" si="22"/>
        <v/>
      </c>
      <c r="BK64" t="str">
        <f t="shared" si="22"/>
        <v/>
      </c>
      <c r="BL64" t="str">
        <f t="shared" si="22"/>
        <v>C</v>
      </c>
      <c r="BM64" t="str">
        <f t="shared" si="22"/>
        <v>C</v>
      </c>
      <c r="BN64" t="str">
        <f t="shared" si="22"/>
        <v/>
      </c>
      <c r="BO64" t="str">
        <f t="shared" si="22"/>
        <v/>
      </c>
      <c r="BP64" t="str">
        <f t="shared" si="22"/>
        <v/>
      </c>
      <c r="BQ64" t="str">
        <f t="shared" si="22"/>
        <v/>
      </c>
      <c r="BR64" t="str">
        <f t="shared" si="22"/>
        <v/>
      </c>
      <c r="BS64" t="str">
        <f t="shared" si="22"/>
        <v>C</v>
      </c>
      <c r="BT64" t="str">
        <f t="shared" si="22"/>
        <v>C</v>
      </c>
      <c r="BU64" t="str">
        <f t="shared" si="22"/>
        <v/>
      </c>
      <c r="BV64" t="str">
        <f t="shared" si="22"/>
        <v/>
      </c>
      <c r="BW64" t="str">
        <f t="shared" si="22"/>
        <v/>
      </c>
      <c r="BX64" t="str">
        <f t="shared" si="22"/>
        <v/>
      </c>
      <c r="BY64" t="str">
        <f t="shared" si="22"/>
        <v/>
      </c>
      <c r="BZ64" t="str">
        <f t="shared" ref="BZ64:DA64" si="23">IF(AND(BZ63="B",OR(BZ15="土",BZ15="日")),"C","")</f>
        <v>C</v>
      </c>
      <c r="CA64" t="str">
        <f t="shared" si="23"/>
        <v>C</v>
      </c>
      <c r="CB64" t="str">
        <f t="shared" si="23"/>
        <v/>
      </c>
      <c r="CC64" t="str">
        <f t="shared" si="23"/>
        <v/>
      </c>
      <c r="CD64" t="str">
        <f t="shared" si="23"/>
        <v/>
      </c>
      <c r="CE64" t="str">
        <f t="shared" si="23"/>
        <v/>
      </c>
      <c r="CF64" t="str">
        <f t="shared" si="23"/>
        <v/>
      </c>
      <c r="CG64" t="str">
        <f t="shared" si="23"/>
        <v>C</v>
      </c>
      <c r="CH64" t="str">
        <f t="shared" si="23"/>
        <v>C</v>
      </c>
      <c r="CI64" t="str">
        <f t="shared" si="23"/>
        <v/>
      </c>
      <c r="CJ64" t="str">
        <f t="shared" si="23"/>
        <v/>
      </c>
      <c r="CK64" t="str">
        <f t="shared" si="23"/>
        <v/>
      </c>
      <c r="CL64" t="str">
        <f t="shared" si="23"/>
        <v/>
      </c>
      <c r="CM64" t="str">
        <f t="shared" si="23"/>
        <v/>
      </c>
      <c r="CN64" t="str">
        <f t="shared" si="23"/>
        <v>C</v>
      </c>
      <c r="CO64" t="str">
        <f t="shared" si="23"/>
        <v>C</v>
      </c>
      <c r="CP64" t="str">
        <f t="shared" si="23"/>
        <v/>
      </c>
      <c r="CQ64" t="str">
        <f t="shared" si="23"/>
        <v/>
      </c>
      <c r="CR64" t="str">
        <f t="shared" si="23"/>
        <v/>
      </c>
      <c r="CS64" t="str">
        <f t="shared" si="23"/>
        <v/>
      </c>
      <c r="CT64" t="str">
        <f t="shared" si="23"/>
        <v/>
      </c>
      <c r="CU64" t="str">
        <f t="shared" si="23"/>
        <v>C</v>
      </c>
      <c r="CV64" t="str">
        <f t="shared" si="23"/>
        <v>C</v>
      </c>
      <c r="CW64" t="str">
        <f t="shared" si="23"/>
        <v/>
      </c>
      <c r="CX64" t="str">
        <f t="shared" si="23"/>
        <v/>
      </c>
      <c r="CY64" t="str">
        <f t="shared" si="23"/>
        <v/>
      </c>
      <c r="CZ64" t="str">
        <f t="shared" si="23"/>
        <v/>
      </c>
      <c r="DA64" t="str">
        <f t="shared" si="23"/>
        <v/>
      </c>
    </row>
    <row r="65" ht="28.15" customHeight="1" x14ac:dyDescent="0.4"/>
    <row r="66" ht="28.15" customHeight="1" x14ac:dyDescent="0.4"/>
    <row r="67" ht="28.15" customHeight="1" x14ac:dyDescent="0.4"/>
    <row r="68" ht="28.15" customHeight="1" x14ac:dyDescent="0.4"/>
    <row r="69" ht="28.15" customHeight="1" x14ac:dyDescent="0.4"/>
    <row r="70" ht="28.15" customHeight="1" x14ac:dyDescent="0.4"/>
    <row r="71" ht="28.15" customHeight="1" x14ac:dyDescent="0.4"/>
    <row r="72" ht="28.15" customHeight="1" x14ac:dyDescent="0.4"/>
    <row r="73" ht="28.15" customHeight="1" x14ac:dyDescent="0.4"/>
    <row r="74" ht="28.15" customHeight="1" x14ac:dyDescent="0.4"/>
    <row r="75" ht="28.15" customHeight="1" x14ac:dyDescent="0.4"/>
    <row r="76" ht="14.1" customHeight="1" x14ac:dyDescent="0.4"/>
    <row r="77" ht="14.1" customHeight="1" x14ac:dyDescent="0.4"/>
    <row r="78" ht="14.1" customHeight="1" x14ac:dyDescent="0.4"/>
    <row r="79" ht="14.1" customHeight="1" x14ac:dyDescent="0.4"/>
    <row r="80" ht="14.1" customHeight="1" x14ac:dyDescent="0.4"/>
    <row r="81" spans="13:105" ht="14.1" customHeight="1" x14ac:dyDescent="0.4"/>
    <row r="82" spans="13:105" ht="14.1" customHeight="1" x14ac:dyDescent="0.4"/>
    <row r="83" spans="13:105" ht="14.1" customHeight="1" x14ac:dyDescent="0.4"/>
    <row r="84" spans="13:105" ht="14.1" customHeight="1" x14ac:dyDescent="0.4"/>
    <row r="92" spans="13:105" x14ac:dyDescent="0.4">
      <c r="M92" s="1">
        <f t="shared" ref="M92:AQ92" si="24">DATE($F$11,$J$11,M14)</f>
        <v>46054</v>
      </c>
      <c r="N92" s="1">
        <f t="shared" si="24"/>
        <v>46055</v>
      </c>
      <c r="O92" s="1">
        <f t="shared" si="24"/>
        <v>46056</v>
      </c>
      <c r="P92" s="1">
        <f t="shared" si="24"/>
        <v>46057</v>
      </c>
      <c r="Q92" s="1">
        <f t="shared" si="24"/>
        <v>46058</v>
      </c>
      <c r="R92" s="1">
        <f t="shared" si="24"/>
        <v>46059</v>
      </c>
      <c r="S92" s="1">
        <f t="shared" si="24"/>
        <v>46060</v>
      </c>
      <c r="T92" s="1">
        <f t="shared" si="24"/>
        <v>46061</v>
      </c>
      <c r="U92" s="1">
        <f t="shared" si="24"/>
        <v>46062</v>
      </c>
      <c r="V92" s="1">
        <f t="shared" si="24"/>
        <v>46063</v>
      </c>
      <c r="W92" s="1">
        <f t="shared" si="24"/>
        <v>46064</v>
      </c>
      <c r="X92" s="1">
        <f t="shared" si="24"/>
        <v>46065</v>
      </c>
      <c r="Y92" s="1">
        <f t="shared" si="24"/>
        <v>46066</v>
      </c>
      <c r="Z92" s="1">
        <f t="shared" si="24"/>
        <v>46067</v>
      </c>
      <c r="AA92" s="1">
        <f t="shared" si="24"/>
        <v>46068</v>
      </c>
      <c r="AB92" s="1">
        <f t="shared" si="24"/>
        <v>46069</v>
      </c>
      <c r="AC92" s="1">
        <f t="shared" si="24"/>
        <v>46070</v>
      </c>
      <c r="AD92" s="1">
        <f t="shared" si="24"/>
        <v>46071</v>
      </c>
      <c r="AE92" s="1">
        <f t="shared" si="24"/>
        <v>46072</v>
      </c>
      <c r="AF92" s="1">
        <f t="shared" si="24"/>
        <v>46073</v>
      </c>
      <c r="AG92" s="1">
        <f t="shared" si="24"/>
        <v>46074</v>
      </c>
      <c r="AH92" s="1">
        <f t="shared" si="24"/>
        <v>46075</v>
      </c>
      <c r="AI92" s="1">
        <f t="shared" si="24"/>
        <v>46076</v>
      </c>
      <c r="AJ92" s="1">
        <f t="shared" si="24"/>
        <v>46077</v>
      </c>
      <c r="AK92" s="1">
        <f t="shared" si="24"/>
        <v>46078</v>
      </c>
      <c r="AL92" s="1">
        <f t="shared" si="24"/>
        <v>46079</v>
      </c>
      <c r="AM92" s="1">
        <f t="shared" si="24"/>
        <v>46080</v>
      </c>
      <c r="AN92" s="1">
        <f t="shared" si="24"/>
        <v>46081</v>
      </c>
      <c r="AO92" s="1" t="e">
        <f t="shared" si="24"/>
        <v>#VALUE!</v>
      </c>
      <c r="AP92" s="1" t="e">
        <f t="shared" si="24"/>
        <v>#VALUE!</v>
      </c>
      <c r="AQ92" s="1" t="e">
        <f t="shared" si="24"/>
        <v>#VALUE!</v>
      </c>
      <c r="AR92" s="1">
        <f t="shared" ref="AR92:BV92" si="25">DATE($BA$12,$BG$12,AR14)</f>
        <v>46082</v>
      </c>
      <c r="AS92" s="1">
        <f t="shared" si="25"/>
        <v>46083</v>
      </c>
      <c r="AT92" s="1">
        <f t="shared" si="25"/>
        <v>46084</v>
      </c>
      <c r="AU92" s="1">
        <f t="shared" si="25"/>
        <v>46085</v>
      </c>
      <c r="AV92" s="1">
        <f t="shared" si="25"/>
        <v>46086</v>
      </c>
      <c r="AW92" s="1">
        <f t="shared" si="25"/>
        <v>46087</v>
      </c>
      <c r="AX92" s="1">
        <f t="shared" si="25"/>
        <v>46088</v>
      </c>
      <c r="AY92" s="1">
        <f t="shared" si="25"/>
        <v>46089</v>
      </c>
      <c r="AZ92" s="1">
        <f t="shared" si="25"/>
        <v>46090</v>
      </c>
      <c r="BA92" s="1">
        <f t="shared" si="25"/>
        <v>46091</v>
      </c>
      <c r="BB92" s="1">
        <f t="shared" si="25"/>
        <v>46092</v>
      </c>
      <c r="BC92" s="1">
        <f t="shared" si="25"/>
        <v>46093</v>
      </c>
      <c r="BD92" s="1">
        <f t="shared" si="25"/>
        <v>46094</v>
      </c>
      <c r="BE92" s="1">
        <f t="shared" si="25"/>
        <v>46095</v>
      </c>
      <c r="BF92" s="1">
        <f t="shared" si="25"/>
        <v>46096</v>
      </c>
      <c r="BG92" s="1">
        <f t="shared" si="25"/>
        <v>46097</v>
      </c>
      <c r="BH92" s="1">
        <f t="shared" si="25"/>
        <v>46098</v>
      </c>
      <c r="BI92" s="1">
        <f t="shared" si="25"/>
        <v>46099</v>
      </c>
      <c r="BJ92" s="1">
        <f t="shared" si="25"/>
        <v>46100</v>
      </c>
      <c r="BK92" s="1">
        <f t="shared" si="25"/>
        <v>46101</v>
      </c>
      <c r="BL92" s="1">
        <f t="shared" si="25"/>
        <v>46102</v>
      </c>
      <c r="BM92" s="1">
        <f t="shared" si="25"/>
        <v>46103</v>
      </c>
      <c r="BN92" s="1">
        <f t="shared" si="25"/>
        <v>46104</v>
      </c>
      <c r="BO92" s="1">
        <f t="shared" si="25"/>
        <v>46105</v>
      </c>
      <c r="BP92" s="1">
        <f t="shared" si="25"/>
        <v>46106</v>
      </c>
      <c r="BQ92" s="1">
        <f t="shared" si="25"/>
        <v>46107</v>
      </c>
      <c r="BR92" s="1">
        <f t="shared" si="25"/>
        <v>46108</v>
      </c>
      <c r="BS92" s="1">
        <f t="shared" si="25"/>
        <v>46109</v>
      </c>
      <c r="BT92" s="1">
        <f t="shared" si="25"/>
        <v>46110</v>
      </c>
      <c r="BU92" s="1">
        <f t="shared" si="25"/>
        <v>46111</v>
      </c>
      <c r="BV92" s="1">
        <f t="shared" si="25"/>
        <v>46112</v>
      </c>
      <c r="BW92" s="1">
        <f t="shared" ref="BW92:DA92" si="26">DATE($CF$12,$CL$12,BW14)</f>
        <v>46113</v>
      </c>
      <c r="BX92" s="1">
        <f t="shared" si="26"/>
        <v>46114</v>
      </c>
      <c r="BY92" s="1">
        <f t="shared" si="26"/>
        <v>46115</v>
      </c>
      <c r="BZ92" s="1">
        <f t="shared" si="26"/>
        <v>46116</v>
      </c>
      <c r="CA92" s="1">
        <f t="shared" si="26"/>
        <v>46117</v>
      </c>
      <c r="CB92" s="1">
        <f t="shared" si="26"/>
        <v>46118</v>
      </c>
      <c r="CC92" s="1">
        <f t="shared" si="26"/>
        <v>46119</v>
      </c>
      <c r="CD92" s="1">
        <f t="shared" si="26"/>
        <v>46120</v>
      </c>
      <c r="CE92" s="1">
        <f t="shared" si="26"/>
        <v>46121</v>
      </c>
      <c r="CF92" s="1">
        <f t="shared" si="26"/>
        <v>46122</v>
      </c>
      <c r="CG92" s="1">
        <f t="shared" si="26"/>
        <v>46123</v>
      </c>
      <c r="CH92" s="1">
        <f t="shared" si="26"/>
        <v>46124</v>
      </c>
      <c r="CI92" s="1">
        <f t="shared" si="26"/>
        <v>46125</v>
      </c>
      <c r="CJ92" s="1">
        <f t="shared" si="26"/>
        <v>46126</v>
      </c>
      <c r="CK92" s="1">
        <f t="shared" si="26"/>
        <v>46127</v>
      </c>
      <c r="CL92" s="1">
        <f t="shared" si="26"/>
        <v>46128</v>
      </c>
      <c r="CM92" s="1">
        <f t="shared" si="26"/>
        <v>46129</v>
      </c>
      <c r="CN92" s="1">
        <f t="shared" si="26"/>
        <v>46130</v>
      </c>
      <c r="CO92" s="1">
        <f t="shared" si="26"/>
        <v>46131</v>
      </c>
      <c r="CP92" s="1">
        <f t="shared" si="26"/>
        <v>46132</v>
      </c>
      <c r="CQ92" s="1">
        <f t="shared" si="26"/>
        <v>46133</v>
      </c>
      <c r="CR92" s="1">
        <f t="shared" si="26"/>
        <v>46134</v>
      </c>
      <c r="CS92" s="1">
        <f t="shared" si="26"/>
        <v>46135</v>
      </c>
      <c r="CT92" s="1">
        <f t="shared" si="26"/>
        <v>46136</v>
      </c>
      <c r="CU92" s="1">
        <f t="shared" si="26"/>
        <v>46137</v>
      </c>
      <c r="CV92" s="1">
        <f t="shared" si="26"/>
        <v>46138</v>
      </c>
      <c r="CW92" s="1">
        <f t="shared" si="26"/>
        <v>46139</v>
      </c>
      <c r="CX92" s="1">
        <f t="shared" si="26"/>
        <v>46140</v>
      </c>
      <c r="CY92" s="1">
        <f t="shared" si="26"/>
        <v>46141</v>
      </c>
      <c r="CZ92" s="1">
        <f t="shared" si="26"/>
        <v>46142</v>
      </c>
      <c r="DA92" s="1" t="e">
        <f t="shared" si="26"/>
        <v>#VALUE!</v>
      </c>
    </row>
    <row r="93" spans="13:105" x14ac:dyDescent="0.4">
      <c r="M93" t="b">
        <f t="shared" ref="M93:AR93" si="27">ISNUMBER(M14)</f>
        <v>1</v>
      </c>
      <c r="N93" t="b">
        <f t="shared" si="27"/>
        <v>1</v>
      </c>
      <c r="O93" t="b">
        <f t="shared" si="27"/>
        <v>1</v>
      </c>
      <c r="P93" t="b">
        <f t="shared" si="27"/>
        <v>1</v>
      </c>
      <c r="Q93" t="b">
        <f t="shared" si="27"/>
        <v>1</v>
      </c>
      <c r="R93" t="b">
        <f t="shared" si="27"/>
        <v>1</v>
      </c>
      <c r="S93" t="b">
        <f t="shared" si="27"/>
        <v>1</v>
      </c>
      <c r="T93" t="b">
        <f t="shared" si="27"/>
        <v>1</v>
      </c>
      <c r="U93" t="b">
        <f t="shared" si="27"/>
        <v>1</v>
      </c>
      <c r="V93" t="b">
        <f t="shared" si="27"/>
        <v>1</v>
      </c>
      <c r="W93" t="b">
        <f t="shared" si="27"/>
        <v>1</v>
      </c>
      <c r="X93" t="b">
        <f t="shared" si="27"/>
        <v>1</v>
      </c>
      <c r="Y93" t="b">
        <f t="shared" si="27"/>
        <v>1</v>
      </c>
      <c r="Z93" t="b">
        <f t="shared" si="27"/>
        <v>1</v>
      </c>
      <c r="AA93" t="b">
        <f t="shared" si="27"/>
        <v>1</v>
      </c>
      <c r="AB93" t="b">
        <f t="shared" si="27"/>
        <v>1</v>
      </c>
      <c r="AC93" t="b">
        <f t="shared" si="27"/>
        <v>1</v>
      </c>
      <c r="AD93" t="b">
        <f t="shared" si="27"/>
        <v>1</v>
      </c>
      <c r="AE93" t="b">
        <f t="shared" si="27"/>
        <v>1</v>
      </c>
      <c r="AF93" t="b">
        <f t="shared" si="27"/>
        <v>1</v>
      </c>
      <c r="AG93" t="b">
        <f t="shared" si="27"/>
        <v>1</v>
      </c>
      <c r="AH93" t="b">
        <f t="shared" si="27"/>
        <v>1</v>
      </c>
      <c r="AI93" t="b">
        <f t="shared" si="27"/>
        <v>1</v>
      </c>
      <c r="AJ93" t="b">
        <f t="shared" si="27"/>
        <v>1</v>
      </c>
      <c r="AK93" t="b">
        <f t="shared" si="27"/>
        <v>1</v>
      </c>
      <c r="AL93" t="b">
        <f t="shared" si="27"/>
        <v>1</v>
      </c>
      <c r="AM93" t="b">
        <f t="shared" si="27"/>
        <v>1</v>
      </c>
      <c r="AN93" t="b">
        <f t="shared" si="27"/>
        <v>1</v>
      </c>
      <c r="AO93" t="b">
        <f t="shared" si="27"/>
        <v>0</v>
      </c>
      <c r="AP93" t="b">
        <f t="shared" si="27"/>
        <v>0</v>
      </c>
      <c r="AQ93" t="b">
        <f t="shared" si="27"/>
        <v>0</v>
      </c>
      <c r="AR93" t="b">
        <f t="shared" si="27"/>
        <v>1</v>
      </c>
      <c r="AS93" t="b">
        <f t="shared" ref="AS93:BX93" si="28">ISNUMBER(AS14)</f>
        <v>1</v>
      </c>
      <c r="AT93" t="b">
        <f t="shared" si="28"/>
        <v>1</v>
      </c>
      <c r="AU93" t="b">
        <f t="shared" si="28"/>
        <v>1</v>
      </c>
      <c r="AV93" t="b">
        <f t="shared" si="28"/>
        <v>1</v>
      </c>
      <c r="AW93" t="b">
        <f t="shared" si="28"/>
        <v>1</v>
      </c>
      <c r="AX93" t="b">
        <f t="shared" si="28"/>
        <v>1</v>
      </c>
      <c r="AY93" t="b">
        <f t="shared" si="28"/>
        <v>1</v>
      </c>
      <c r="AZ93" t="b">
        <f t="shared" si="28"/>
        <v>1</v>
      </c>
      <c r="BA93" t="b">
        <f t="shared" si="28"/>
        <v>1</v>
      </c>
      <c r="BB93" t="b">
        <f t="shared" si="28"/>
        <v>1</v>
      </c>
      <c r="BC93" t="b">
        <f t="shared" si="28"/>
        <v>1</v>
      </c>
      <c r="BD93" t="b">
        <f t="shared" si="28"/>
        <v>1</v>
      </c>
      <c r="BE93" t="b">
        <f t="shared" si="28"/>
        <v>1</v>
      </c>
      <c r="BF93" t="b">
        <f t="shared" si="28"/>
        <v>1</v>
      </c>
      <c r="BG93" t="b">
        <f t="shared" si="28"/>
        <v>1</v>
      </c>
      <c r="BH93" t="b">
        <f t="shared" si="28"/>
        <v>1</v>
      </c>
      <c r="BI93" t="b">
        <f t="shared" si="28"/>
        <v>1</v>
      </c>
      <c r="BJ93" t="b">
        <f t="shared" si="28"/>
        <v>1</v>
      </c>
      <c r="BK93" t="b">
        <f t="shared" si="28"/>
        <v>1</v>
      </c>
      <c r="BL93" t="b">
        <f t="shared" si="28"/>
        <v>1</v>
      </c>
      <c r="BM93" t="b">
        <f t="shared" si="28"/>
        <v>1</v>
      </c>
      <c r="BN93" t="b">
        <f t="shared" si="28"/>
        <v>1</v>
      </c>
      <c r="BO93" t="b">
        <f t="shared" si="28"/>
        <v>1</v>
      </c>
      <c r="BP93" t="b">
        <f t="shared" si="28"/>
        <v>1</v>
      </c>
      <c r="BQ93" t="b">
        <f t="shared" si="28"/>
        <v>1</v>
      </c>
      <c r="BR93" t="b">
        <f t="shared" si="28"/>
        <v>1</v>
      </c>
      <c r="BS93" t="b">
        <f t="shared" si="28"/>
        <v>1</v>
      </c>
      <c r="BT93" t="b">
        <f t="shared" si="28"/>
        <v>1</v>
      </c>
      <c r="BU93" t="b">
        <f t="shared" si="28"/>
        <v>1</v>
      </c>
      <c r="BV93" t="b">
        <f t="shared" si="28"/>
        <v>1</v>
      </c>
      <c r="BW93" t="b">
        <f t="shared" si="28"/>
        <v>1</v>
      </c>
      <c r="BX93" t="b">
        <f t="shared" si="28"/>
        <v>1</v>
      </c>
      <c r="BY93" t="b">
        <f t="shared" ref="BY93:DA93" si="29">ISNUMBER(BY14)</f>
        <v>1</v>
      </c>
      <c r="BZ93" t="b">
        <f t="shared" si="29"/>
        <v>1</v>
      </c>
      <c r="CA93" t="b">
        <f t="shared" si="29"/>
        <v>1</v>
      </c>
      <c r="CB93" t="b">
        <f t="shared" si="29"/>
        <v>1</v>
      </c>
      <c r="CC93" t="b">
        <f t="shared" si="29"/>
        <v>1</v>
      </c>
      <c r="CD93" t="b">
        <f t="shared" si="29"/>
        <v>1</v>
      </c>
      <c r="CE93" t="b">
        <f t="shared" si="29"/>
        <v>1</v>
      </c>
      <c r="CF93" t="b">
        <f t="shared" si="29"/>
        <v>1</v>
      </c>
      <c r="CG93" t="b">
        <f t="shared" si="29"/>
        <v>1</v>
      </c>
      <c r="CH93" t="b">
        <f t="shared" si="29"/>
        <v>1</v>
      </c>
      <c r="CI93" t="b">
        <f t="shared" si="29"/>
        <v>1</v>
      </c>
      <c r="CJ93" t="b">
        <f t="shared" si="29"/>
        <v>1</v>
      </c>
      <c r="CK93" t="b">
        <f t="shared" si="29"/>
        <v>1</v>
      </c>
      <c r="CL93" t="b">
        <f t="shared" si="29"/>
        <v>1</v>
      </c>
      <c r="CM93" t="b">
        <f t="shared" si="29"/>
        <v>1</v>
      </c>
      <c r="CN93" t="b">
        <f t="shared" si="29"/>
        <v>1</v>
      </c>
      <c r="CO93" t="b">
        <f t="shared" si="29"/>
        <v>1</v>
      </c>
      <c r="CP93" t="b">
        <f t="shared" si="29"/>
        <v>1</v>
      </c>
      <c r="CQ93" t="b">
        <f t="shared" si="29"/>
        <v>1</v>
      </c>
      <c r="CR93" t="b">
        <f t="shared" si="29"/>
        <v>1</v>
      </c>
      <c r="CS93" t="b">
        <f t="shared" si="29"/>
        <v>1</v>
      </c>
      <c r="CT93" t="b">
        <f t="shared" si="29"/>
        <v>1</v>
      </c>
      <c r="CU93" t="b">
        <f t="shared" si="29"/>
        <v>1</v>
      </c>
      <c r="CV93" t="b">
        <f t="shared" si="29"/>
        <v>1</v>
      </c>
      <c r="CW93" t="b">
        <f t="shared" si="29"/>
        <v>1</v>
      </c>
      <c r="CX93" t="b">
        <f t="shared" si="29"/>
        <v>1</v>
      </c>
      <c r="CY93" t="b">
        <f t="shared" si="29"/>
        <v>1</v>
      </c>
      <c r="CZ93" t="b">
        <f t="shared" si="29"/>
        <v>1</v>
      </c>
      <c r="DA93" t="b">
        <f t="shared" si="29"/>
        <v>0</v>
      </c>
    </row>
    <row r="94" spans="13:105" x14ac:dyDescent="0.4">
      <c r="M94" t="b">
        <f t="shared" ref="M94:AR94" si="30">IF(M48="対象外",M15)</f>
        <v>0</v>
      </c>
      <c r="N94" t="b">
        <f t="shared" si="30"/>
        <v>0</v>
      </c>
      <c r="O94" t="b">
        <f t="shared" si="30"/>
        <v>0</v>
      </c>
      <c r="P94" t="b">
        <f t="shared" si="30"/>
        <v>0</v>
      </c>
      <c r="Q94" t="b">
        <f t="shared" si="30"/>
        <v>0</v>
      </c>
      <c r="R94" t="b">
        <f t="shared" si="30"/>
        <v>0</v>
      </c>
      <c r="S94" t="b">
        <f t="shared" si="30"/>
        <v>0</v>
      </c>
      <c r="T94" t="b">
        <f t="shared" si="30"/>
        <v>0</v>
      </c>
      <c r="U94" t="b">
        <f t="shared" si="30"/>
        <v>0</v>
      </c>
      <c r="V94" t="b">
        <f t="shared" si="30"/>
        <v>0</v>
      </c>
      <c r="W94" t="b">
        <f t="shared" si="30"/>
        <v>0</v>
      </c>
      <c r="X94" t="b">
        <f t="shared" si="30"/>
        <v>0</v>
      </c>
      <c r="Y94" t="b">
        <f t="shared" si="30"/>
        <v>0</v>
      </c>
      <c r="Z94" t="b">
        <f t="shared" si="30"/>
        <v>0</v>
      </c>
      <c r="AA94" t="b">
        <f t="shared" si="30"/>
        <v>0</v>
      </c>
      <c r="AB94" t="b">
        <f t="shared" si="30"/>
        <v>0</v>
      </c>
      <c r="AC94" t="b">
        <f t="shared" si="30"/>
        <v>0</v>
      </c>
      <c r="AD94" t="b">
        <f t="shared" si="30"/>
        <v>0</v>
      </c>
      <c r="AE94" t="b">
        <f t="shared" si="30"/>
        <v>0</v>
      </c>
      <c r="AF94" t="b">
        <f t="shared" si="30"/>
        <v>0</v>
      </c>
      <c r="AG94" t="b">
        <f t="shared" si="30"/>
        <v>0</v>
      </c>
      <c r="AH94" t="b">
        <f t="shared" si="30"/>
        <v>0</v>
      </c>
      <c r="AI94" t="b">
        <f t="shared" si="30"/>
        <v>0</v>
      </c>
      <c r="AJ94" t="b">
        <f t="shared" si="30"/>
        <v>0</v>
      </c>
      <c r="AK94" t="b">
        <f t="shared" si="30"/>
        <v>0</v>
      </c>
      <c r="AL94" t="b">
        <f t="shared" si="30"/>
        <v>0</v>
      </c>
      <c r="AM94" t="b">
        <f t="shared" si="30"/>
        <v>0</v>
      </c>
      <c r="AN94" t="b">
        <f t="shared" si="30"/>
        <v>0</v>
      </c>
      <c r="AO94" t="b">
        <f t="shared" si="30"/>
        <v>0</v>
      </c>
      <c r="AP94" t="b">
        <f t="shared" si="30"/>
        <v>0</v>
      </c>
      <c r="AQ94" t="b">
        <f t="shared" si="30"/>
        <v>0</v>
      </c>
      <c r="AR94" t="b">
        <f t="shared" si="30"/>
        <v>0</v>
      </c>
      <c r="AS94" t="b">
        <f t="shared" ref="AS94:BX94" si="31">IF(AS48="対象外",AS15)</f>
        <v>0</v>
      </c>
      <c r="AT94" t="b">
        <f t="shared" si="31"/>
        <v>0</v>
      </c>
      <c r="AU94" t="b">
        <f t="shared" si="31"/>
        <v>0</v>
      </c>
      <c r="AV94" t="b">
        <f t="shared" si="31"/>
        <v>0</v>
      </c>
      <c r="AW94" t="b">
        <f t="shared" si="31"/>
        <v>0</v>
      </c>
      <c r="AX94" t="b">
        <f t="shared" si="31"/>
        <v>0</v>
      </c>
      <c r="AY94" t="b">
        <f t="shared" si="31"/>
        <v>0</v>
      </c>
      <c r="AZ94" t="b">
        <f t="shared" si="31"/>
        <v>0</v>
      </c>
      <c r="BA94" t="b">
        <f t="shared" si="31"/>
        <v>0</v>
      </c>
      <c r="BB94" t="b">
        <f t="shared" si="31"/>
        <v>0</v>
      </c>
      <c r="BC94" t="b">
        <f t="shared" si="31"/>
        <v>0</v>
      </c>
      <c r="BD94" t="b">
        <f t="shared" si="31"/>
        <v>0</v>
      </c>
      <c r="BE94" t="b">
        <f t="shared" si="31"/>
        <v>0</v>
      </c>
      <c r="BF94" t="b">
        <f t="shared" si="31"/>
        <v>0</v>
      </c>
      <c r="BG94" t="b">
        <f t="shared" si="31"/>
        <v>0</v>
      </c>
      <c r="BH94" t="b">
        <f t="shared" si="31"/>
        <v>0</v>
      </c>
      <c r="BI94" t="b">
        <f t="shared" si="31"/>
        <v>0</v>
      </c>
      <c r="BJ94" t="b">
        <f t="shared" si="31"/>
        <v>0</v>
      </c>
      <c r="BK94" t="b">
        <f t="shared" si="31"/>
        <v>0</v>
      </c>
      <c r="BL94" t="b">
        <f t="shared" si="31"/>
        <v>0</v>
      </c>
      <c r="BM94" t="b">
        <f t="shared" si="31"/>
        <v>0</v>
      </c>
      <c r="BN94" t="b">
        <f t="shared" si="31"/>
        <v>0</v>
      </c>
      <c r="BO94" t="b">
        <f t="shared" si="31"/>
        <v>0</v>
      </c>
      <c r="BP94" t="b">
        <f t="shared" si="31"/>
        <v>0</v>
      </c>
      <c r="BQ94" t="b">
        <f t="shared" si="31"/>
        <v>0</v>
      </c>
      <c r="BR94" t="b">
        <f t="shared" si="31"/>
        <v>0</v>
      </c>
      <c r="BS94" t="b">
        <f t="shared" si="31"/>
        <v>0</v>
      </c>
      <c r="BT94" t="b">
        <f t="shared" si="31"/>
        <v>0</v>
      </c>
      <c r="BU94" t="b">
        <f t="shared" si="31"/>
        <v>0</v>
      </c>
      <c r="BV94" t="b">
        <f t="shared" si="31"/>
        <v>0</v>
      </c>
      <c r="BW94" t="b">
        <f t="shared" si="31"/>
        <v>0</v>
      </c>
      <c r="BX94" t="b">
        <f t="shared" si="31"/>
        <v>0</v>
      </c>
      <c r="BY94" t="b">
        <f t="shared" ref="BY94:DA94" si="32">IF(BY48="対象外",BY15)</f>
        <v>0</v>
      </c>
      <c r="BZ94" t="b">
        <f t="shared" si="32"/>
        <v>0</v>
      </c>
      <c r="CA94" t="b">
        <f t="shared" si="32"/>
        <v>0</v>
      </c>
      <c r="CB94" t="b">
        <f t="shared" si="32"/>
        <v>0</v>
      </c>
      <c r="CC94" t="b">
        <f t="shared" si="32"/>
        <v>0</v>
      </c>
      <c r="CD94" t="b">
        <f t="shared" si="32"/>
        <v>0</v>
      </c>
      <c r="CE94" t="b">
        <f t="shared" si="32"/>
        <v>0</v>
      </c>
      <c r="CF94" t="b">
        <f t="shared" si="32"/>
        <v>0</v>
      </c>
      <c r="CG94" t="b">
        <f t="shared" si="32"/>
        <v>0</v>
      </c>
      <c r="CH94" t="b">
        <f t="shared" si="32"/>
        <v>0</v>
      </c>
      <c r="CI94" t="b">
        <f t="shared" si="32"/>
        <v>0</v>
      </c>
      <c r="CJ94" t="b">
        <f t="shared" si="32"/>
        <v>0</v>
      </c>
      <c r="CK94" t="b">
        <f t="shared" si="32"/>
        <v>0</v>
      </c>
      <c r="CL94" t="b">
        <f t="shared" si="32"/>
        <v>0</v>
      </c>
      <c r="CM94" t="b">
        <f t="shared" si="32"/>
        <v>0</v>
      </c>
      <c r="CN94" t="b">
        <f t="shared" si="32"/>
        <v>0</v>
      </c>
      <c r="CO94" t="b">
        <f t="shared" si="32"/>
        <v>0</v>
      </c>
      <c r="CP94" t="b">
        <f t="shared" si="32"/>
        <v>0</v>
      </c>
      <c r="CQ94" t="b">
        <f t="shared" si="32"/>
        <v>0</v>
      </c>
      <c r="CR94" t="b">
        <f t="shared" si="32"/>
        <v>0</v>
      </c>
      <c r="CS94" t="b">
        <f t="shared" si="32"/>
        <v>0</v>
      </c>
      <c r="CT94" t="b">
        <f t="shared" si="32"/>
        <v>0</v>
      </c>
      <c r="CU94" t="b">
        <f t="shared" si="32"/>
        <v>0</v>
      </c>
      <c r="CV94" t="b">
        <f t="shared" si="32"/>
        <v>0</v>
      </c>
      <c r="CW94" t="b">
        <f t="shared" si="32"/>
        <v>0</v>
      </c>
      <c r="CX94" t="b">
        <f t="shared" si="32"/>
        <v>0</v>
      </c>
      <c r="CY94" t="b">
        <f t="shared" si="32"/>
        <v>0</v>
      </c>
      <c r="CZ94" t="b">
        <f t="shared" si="32"/>
        <v>0</v>
      </c>
      <c r="DA94" t="b">
        <f t="shared" si="32"/>
        <v>0</v>
      </c>
    </row>
  </sheetData>
  <mergeCells count="242">
    <mergeCell ref="AP48:AP51"/>
    <mergeCell ref="AQ48:AQ51"/>
    <mergeCell ref="AH13:AI13"/>
    <mergeCell ref="B48:L51"/>
    <mergeCell ref="AJ48:AJ51"/>
    <mergeCell ref="AK48:AK51"/>
    <mergeCell ref="AL48:AL51"/>
    <mergeCell ref="AM48:AM51"/>
    <mergeCell ref="AN48:AN51"/>
    <mergeCell ref="AO48:AO51"/>
    <mergeCell ref="AD48:AD51"/>
    <mergeCell ref="AE48:AE51"/>
    <mergeCell ref="AF48:AF51"/>
    <mergeCell ref="AG48:AG51"/>
    <mergeCell ref="AH48:AH51"/>
    <mergeCell ref="AI48:AI51"/>
    <mergeCell ref="X48:X51"/>
    <mergeCell ref="Y48:Y51"/>
    <mergeCell ref="Z48:Z51"/>
    <mergeCell ref="AA48:AA51"/>
    <mergeCell ref="AB48:AB51"/>
    <mergeCell ref="AC48:AC51"/>
    <mergeCell ref="M48:M51"/>
    <mergeCell ref="N48:N51"/>
    <mergeCell ref="O48:O51"/>
    <mergeCell ref="P48:P51"/>
    <mergeCell ref="Q48:Q51"/>
    <mergeCell ref="W48:W51"/>
    <mergeCell ref="R48:R51"/>
    <mergeCell ref="S48:S51"/>
    <mergeCell ref="T48:T51"/>
    <mergeCell ref="U48:U51"/>
    <mergeCell ref="V48:V51"/>
    <mergeCell ref="D42:H42"/>
    <mergeCell ref="D43:H43"/>
    <mergeCell ref="I46:L46"/>
    <mergeCell ref="I47:L47"/>
    <mergeCell ref="B16:C47"/>
    <mergeCell ref="I15:L15"/>
    <mergeCell ref="B14:H15"/>
    <mergeCell ref="D44:H44"/>
    <mergeCell ref="D45:H45"/>
    <mergeCell ref="D46:H46"/>
    <mergeCell ref="D47:H47"/>
    <mergeCell ref="D27:H27"/>
    <mergeCell ref="D28:H28"/>
    <mergeCell ref="D16:H16"/>
    <mergeCell ref="D17:H17"/>
    <mergeCell ref="D32:H32"/>
    <mergeCell ref="D41:H41"/>
    <mergeCell ref="D36:H36"/>
    <mergeCell ref="D37:H37"/>
    <mergeCell ref="D38:H38"/>
    <mergeCell ref="D33:H33"/>
    <mergeCell ref="D34:H34"/>
    <mergeCell ref="D35:H35"/>
    <mergeCell ref="D22:H22"/>
    <mergeCell ref="M16:AQ16"/>
    <mergeCell ref="I16:L16"/>
    <mergeCell ref="I28:L28"/>
    <mergeCell ref="I17:L17"/>
    <mergeCell ref="I32:L32"/>
    <mergeCell ref="I42:L42"/>
    <mergeCell ref="I43:L43"/>
    <mergeCell ref="I44:L44"/>
    <mergeCell ref="I45:L45"/>
    <mergeCell ref="I41:L41"/>
    <mergeCell ref="I36:L36"/>
    <mergeCell ref="I37:L37"/>
    <mergeCell ref="I38:L38"/>
    <mergeCell ref="I33:L33"/>
    <mergeCell ref="I34:L34"/>
    <mergeCell ref="I35:L35"/>
    <mergeCell ref="BI48:BI51"/>
    <mergeCell ref="BJ48:BJ51"/>
    <mergeCell ref="BK48:BK51"/>
    <mergeCell ref="AS48:AS51"/>
    <mergeCell ref="AT48:AT51"/>
    <mergeCell ref="AU48:AU51"/>
    <mergeCell ref="AV48:AV51"/>
    <mergeCell ref="AW48:AW51"/>
    <mergeCell ref="AX48:AX51"/>
    <mergeCell ref="AY48:AY51"/>
    <mergeCell ref="AZ48:AZ51"/>
    <mergeCell ref="BA48:BA51"/>
    <mergeCell ref="BB48:BB51"/>
    <mergeCell ref="BC48:BC51"/>
    <mergeCell ref="BQ48:BQ51"/>
    <mergeCell ref="BR48:BR51"/>
    <mergeCell ref="BS48:BS51"/>
    <mergeCell ref="BT48:BT51"/>
    <mergeCell ref="BU48:BU51"/>
    <mergeCell ref="BU52:CE52"/>
    <mergeCell ref="BJ52:BT52"/>
    <mergeCell ref="BL48:BL51"/>
    <mergeCell ref="BM48:BM51"/>
    <mergeCell ref="BN48:BN51"/>
    <mergeCell ref="BO48:BO51"/>
    <mergeCell ref="BP48:BP51"/>
    <mergeCell ref="CL48:CL51"/>
    <mergeCell ref="CM48:CM51"/>
    <mergeCell ref="CN48:CN51"/>
    <mergeCell ref="CO48:CO51"/>
    <mergeCell ref="CP48:CP51"/>
    <mergeCell ref="BV48:BV51"/>
    <mergeCell ref="BW48:BW51"/>
    <mergeCell ref="BX48:BX51"/>
    <mergeCell ref="BY48:BY51"/>
    <mergeCell ref="BZ48:BZ51"/>
    <mergeCell ref="CA48:CA51"/>
    <mergeCell ref="CB48:CB51"/>
    <mergeCell ref="CC48:CC51"/>
    <mergeCell ref="CD48:CD51"/>
    <mergeCell ref="CE48:CE51"/>
    <mergeCell ref="CF48:CF51"/>
    <mergeCell ref="DA48:DA51"/>
    <mergeCell ref="CV48:CV51"/>
    <mergeCell ref="CW48:CW51"/>
    <mergeCell ref="CX48:CX51"/>
    <mergeCell ref="CY48:CY51"/>
    <mergeCell ref="CZ48:CZ51"/>
    <mergeCell ref="CQ48:CQ51"/>
    <mergeCell ref="CR48:CR51"/>
    <mergeCell ref="CS48:CS51"/>
    <mergeCell ref="CT48:CT51"/>
    <mergeCell ref="CU48:CU51"/>
    <mergeCell ref="CT2:CU3"/>
    <mergeCell ref="CM2:CN3"/>
    <mergeCell ref="CO2:CS3"/>
    <mergeCell ref="CV2:CX3"/>
    <mergeCell ref="D39:H39"/>
    <mergeCell ref="I39:L39"/>
    <mergeCell ref="D40:H40"/>
    <mergeCell ref="I40:L40"/>
    <mergeCell ref="Z12:AA13"/>
    <mergeCell ref="V12:Y13"/>
    <mergeCell ref="AB12:AE13"/>
    <mergeCell ref="AF12:AG13"/>
    <mergeCell ref="BA12:BD13"/>
    <mergeCell ref="BE12:BF13"/>
    <mergeCell ref="BG12:BJ13"/>
    <mergeCell ref="BK12:BL13"/>
    <mergeCell ref="J11:K11"/>
    <mergeCell ref="CF12:CI13"/>
    <mergeCell ref="CJ12:CK13"/>
    <mergeCell ref="CL12:CO13"/>
    <mergeCell ref="CP12:CQ13"/>
    <mergeCell ref="AR16:BV16"/>
    <mergeCell ref="BW16:DA16"/>
    <mergeCell ref="D30:H30"/>
    <mergeCell ref="D31:H31"/>
    <mergeCell ref="I18:L18"/>
    <mergeCell ref="I19:L19"/>
    <mergeCell ref="I20:L20"/>
    <mergeCell ref="I21:L21"/>
    <mergeCell ref="I22:L22"/>
    <mergeCell ref="I23:L23"/>
    <mergeCell ref="I24:L24"/>
    <mergeCell ref="I25:L25"/>
    <mergeCell ref="I26:L26"/>
    <mergeCell ref="I27:L27"/>
    <mergeCell ref="I29:L29"/>
    <mergeCell ref="I30:L30"/>
    <mergeCell ref="I31:L31"/>
    <mergeCell ref="D23:H23"/>
    <mergeCell ref="D24:H24"/>
    <mergeCell ref="D25:H25"/>
    <mergeCell ref="D26:H26"/>
    <mergeCell ref="D29:H29"/>
    <mergeCell ref="D18:H18"/>
    <mergeCell ref="D19:H19"/>
    <mergeCell ref="D20:H20"/>
    <mergeCell ref="D21:H21"/>
    <mergeCell ref="CF53:CL53"/>
    <mergeCell ref="CF54:CL54"/>
    <mergeCell ref="CF55:CL55"/>
    <mergeCell ref="CM53:CN53"/>
    <mergeCell ref="CM54:CN54"/>
    <mergeCell ref="CM55:CN55"/>
    <mergeCell ref="CO53:CX53"/>
    <mergeCell ref="CO54:CX54"/>
    <mergeCell ref="M11:N11"/>
    <mergeCell ref="CO55:CX55"/>
    <mergeCell ref="CF52:CN52"/>
    <mergeCell ref="CO52:CX52"/>
    <mergeCell ref="BA52:BI52"/>
    <mergeCell ref="CG48:CG51"/>
    <mergeCell ref="CH48:CH51"/>
    <mergeCell ref="CI48:CI51"/>
    <mergeCell ref="CJ48:CJ51"/>
    <mergeCell ref="CK48:CK51"/>
    <mergeCell ref="BD48:BD51"/>
    <mergeCell ref="BE48:BE51"/>
    <mergeCell ref="BF48:BF51"/>
    <mergeCell ref="BG48:BG51"/>
    <mergeCell ref="BH48:BH51"/>
    <mergeCell ref="AR48:AR51"/>
    <mergeCell ref="BA55:BI55"/>
    <mergeCell ref="CD53:CE53"/>
    <mergeCell ref="CD54:CE54"/>
    <mergeCell ref="CD55:CE55"/>
    <mergeCell ref="BS53:BT53"/>
    <mergeCell ref="BS54:BT54"/>
    <mergeCell ref="BS55:BT55"/>
    <mergeCell ref="BJ53:BR53"/>
    <mergeCell ref="BJ54:BR54"/>
    <mergeCell ref="BJ55:BR55"/>
    <mergeCell ref="BU53:CC53"/>
    <mergeCell ref="BU54:CC54"/>
    <mergeCell ref="BU55:CC55"/>
    <mergeCell ref="BA53:BI53"/>
    <mergeCell ref="BA54:BI54"/>
    <mergeCell ref="BA58:BI58"/>
    <mergeCell ref="BS58:BT58"/>
    <mergeCell ref="BU58:CE58"/>
    <mergeCell ref="BJ58:BR58"/>
    <mergeCell ref="CF58:CN58"/>
    <mergeCell ref="CF56:CN56"/>
    <mergeCell ref="BA57:BI57"/>
    <mergeCell ref="BJ57:BR57"/>
    <mergeCell ref="BS57:BT57"/>
    <mergeCell ref="BU57:CC57"/>
    <mergeCell ref="CD57:CE57"/>
    <mergeCell ref="CF57:CN57"/>
    <mergeCell ref="BA56:BI56"/>
    <mergeCell ref="BJ56:BR56"/>
    <mergeCell ref="BS56:BT56"/>
    <mergeCell ref="BU56:CC56"/>
    <mergeCell ref="CD56:CE56"/>
    <mergeCell ref="AR1:BL3"/>
    <mergeCell ref="J6:N9"/>
    <mergeCell ref="O6:AJ9"/>
    <mergeCell ref="AK8:AQ9"/>
    <mergeCell ref="AK6:AQ7"/>
    <mergeCell ref="AR6:BK7"/>
    <mergeCell ref="AR8:BK9"/>
    <mergeCell ref="F13:H13"/>
    <mergeCell ref="J13:K13"/>
    <mergeCell ref="M13:N13"/>
    <mergeCell ref="F11:H11"/>
    <mergeCell ref="O11:P11"/>
    <mergeCell ref="O13:P13"/>
  </mergeCells>
  <phoneticPr fontId="2"/>
  <conditionalFormatting sqref="M15:DA15">
    <cfRule type="containsText" dxfId="4" priority="17" operator="containsText" text="日">
      <formula>NOT(ISERROR(SEARCH("日",M15)))</formula>
    </cfRule>
    <cfRule type="containsText" dxfId="3" priority="18" operator="containsText" text="土">
      <formula>NOT(ISERROR(SEARCH("土",M15)))</formula>
    </cfRule>
  </conditionalFormatting>
  <conditionalFormatting sqref="M17:DA51">
    <cfRule type="expression" dxfId="2" priority="1">
      <formula>M$63=""</formula>
    </cfRule>
    <cfRule type="expression" dxfId="1" priority="11">
      <formula>M$48="対象外"</formula>
    </cfRule>
    <cfRule type="expression" dxfId="0" priority="12">
      <formula>M$48="現場閉所日"</formula>
    </cfRule>
  </conditionalFormatting>
  <pageMargins left="0.23622047244094491" right="0.23622047244094491" top="0" bottom="0" header="0.31496062992125984" footer="0.31496062992125984"/>
  <pageSetup paperSize="8" scale="52" orientation="landscape" r:id="rId1"/>
  <colBreaks count="1" manualBreakCount="1">
    <brk id="106" max="58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5930973-D9B1-4DFF-9CAC-B2B43047405C}">
          <x14:formula1>
            <xm:f>リスト!$A$1:$A$6</xm:f>
          </x14:formula1>
          <xm:sqref>M48:DA51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B032D-95F0-45D7-A02F-4E602F20D268}">
  <dimension ref="A1:C6"/>
  <sheetViews>
    <sheetView workbookViewId="0">
      <selection activeCell="D14" sqref="D14"/>
    </sheetView>
  </sheetViews>
  <sheetFormatPr defaultRowHeight="18.75" x14ac:dyDescent="0.4"/>
  <cols>
    <col min="1" max="1" width="24" customWidth="1"/>
  </cols>
  <sheetData>
    <row r="1" spans="1:3" x14ac:dyDescent="0.4">
      <c r="A1" s="2" t="s">
        <v>36</v>
      </c>
      <c r="C1">
        <f>SUM('週休２日計画工程表（△～○月分）:リスト'!BJ56)</f>
        <v>85</v>
      </c>
    </row>
    <row r="2" spans="1:3" x14ac:dyDescent="0.4">
      <c r="A2" t="s">
        <v>31</v>
      </c>
    </row>
    <row r="3" spans="1:3" x14ac:dyDescent="0.4">
      <c r="A3" t="s">
        <v>6</v>
      </c>
    </row>
    <row r="4" spans="1:3" x14ac:dyDescent="0.4">
      <c r="A4" t="s">
        <v>7</v>
      </c>
    </row>
    <row r="5" spans="1:3" x14ac:dyDescent="0.4">
      <c r="A5" t="s">
        <v>11</v>
      </c>
    </row>
    <row r="6" spans="1:3" x14ac:dyDescent="0.4">
      <c r="A6" t="s">
        <v>12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週休２日計画工程表（△～○月分）</vt:lpstr>
      <vt:lpstr>リスト</vt:lpstr>
      <vt:lpstr>'週休２日計画工程表（△～○月分）'!Print_Area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1861ic</cp:lastModifiedBy>
  <cp:lastPrinted>2025-12-12T05:57:18Z</cp:lastPrinted>
  <dcterms:created xsi:type="dcterms:W3CDTF">2025-09-04T06:33:07Z</dcterms:created>
  <dcterms:modified xsi:type="dcterms:W3CDTF">2026-01-20T05:55:20Z</dcterms:modified>
</cp:coreProperties>
</file>